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全县一般公共预算支出分项表" sheetId="1" r:id="rId1"/>
  </sheets>
  <externalReferences>
    <externalReference r:id="rId2"/>
    <externalReference r:id="rId3"/>
  </externalReferences>
  <definedNames>
    <definedName name="_xlnm._FilterDatabase" localSheetId="0" hidden="1">全县一般公共预算支出分项表!$A$1:$B$1282</definedName>
    <definedName name="D">#REF!</definedName>
    <definedName name="Database" hidden="1">#REF!</definedName>
    <definedName name="_xlnm.Print_Area" hidden="1">#N/A</definedName>
    <definedName name="支出调整01">#REF!</definedName>
    <definedName name="地区名称" localSheetId="0">[1]封面!$B$2:$B$6</definedName>
    <definedName name="_xlnm.Print_Titles" localSheetId="0">全县一般公共预算支出分项表!$1:$3</definedName>
  </definedNames>
  <calcPr calcId="144525"/>
</workbook>
</file>

<file path=xl/comments1.xml><?xml version="1.0" encoding="utf-8"?>
<comments xmlns="http://schemas.openxmlformats.org/spreadsheetml/2006/main">
  <authors>
    <author>李欢</author>
  </authors>
  <commentList>
    <comment ref="A567" authorId="0">
      <text>
        <r>
          <rPr>
            <sz val="9"/>
            <rFont val="宋体"/>
            <charset val="134"/>
          </rPr>
          <t>李欢:
20808</t>
        </r>
      </text>
    </comment>
    <comment ref="A575" authorId="0">
      <text>
        <r>
          <rPr>
            <sz val="9"/>
            <rFont val="宋体"/>
            <charset val="134"/>
          </rPr>
          <t>李欢:
20809</t>
        </r>
      </text>
    </comment>
    <comment ref="A582" authorId="0">
      <text>
        <r>
          <rPr>
            <sz val="9"/>
            <rFont val="宋体"/>
            <charset val="134"/>
          </rPr>
          <t>李欢:
20810</t>
        </r>
      </text>
    </comment>
  </commentList>
</comments>
</file>

<file path=xl/sharedStrings.xml><?xml version="1.0" encoding="utf-8"?>
<sst xmlns="http://schemas.openxmlformats.org/spreadsheetml/2006/main" count="1281" uniqueCount="994">
  <si>
    <t>上高县2020年全县一般公共预算支出分项表</t>
  </si>
  <si>
    <t>单位：万元</t>
  </si>
  <si>
    <t>支出项目</t>
  </si>
  <si>
    <t>预算数</t>
  </si>
  <si>
    <t>一、一般公共服务支出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</si>
  <si>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</si>
  <si>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</si>
  <si>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</si>
  <si>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</si>
  <si>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</si>
  <si>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</si>
  <si>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</si>
  <si>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</si>
  <si>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</si>
  <si>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</si>
  <si>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</si>
  <si>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</si>
  <si>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</si>
  <si>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</si>
  <si>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</si>
  <si>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</si>
  <si>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</si>
  <si>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</si>
  <si>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</si>
  <si>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</si>
  <si>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</si>
  <si>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</si>
  <si>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</si>
  <si>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</si>
  <si>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</si>
  <si>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</si>
  <si>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</si>
  <si>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</si>
  <si>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</si>
  <si>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</si>
  <si>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</si>
  <si>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</si>
  <si>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</si>
  <si>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</si>
  <si>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</si>
  <si>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</si>
  <si>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</si>
  <si>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</si>
  <si>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</si>
  <si>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</si>
  <si>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</si>
  <si>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</si>
  <si>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</si>
  <si>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</si>
  <si>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</si>
  <si>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</si>
  <si>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</si>
  <si>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发票管理及税务登记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</si>
  <si>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</si>
  <si>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</si>
  <si>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</si>
  <si>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</si>
  <si>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</si>
  <si>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</si>
  <si>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</si>
  <si>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</si>
  <si>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</si>
  <si>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</si>
  <si>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</si>
  <si>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</si>
  <si>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</si>
  <si>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</si>
  <si>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</si>
  <si>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</si>
  <si>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</si>
  <si>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</si>
  <si>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</si>
  <si>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</si>
  <si>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</si>
  <si>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</si>
  <si>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</si>
  <si>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</si>
  <si>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</si>
  <si>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</si>
  <si>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</si>
  <si>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</si>
  <si>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</si>
  <si>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</si>
  <si>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</si>
  <si>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</si>
  <si>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</si>
  <si>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</si>
  <si>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</si>
  <si>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</si>
  <si>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</si>
  <si>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</si>
  <si>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</si>
  <si>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</si>
  <si>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</si>
  <si>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</si>
  <si>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</si>
  <si>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</si>
  <si>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</si>
  <si>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</si>
  <si>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</si>
  <si>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</si>
  <si>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</si>
  <si>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</si>
  <si>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</si>
  <si>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</si>
  <si>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</si>
  <si>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</si>
  <si>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</si>
  <si>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</si>
  <si>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</si>
  <si>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</si>
  <si>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</si>
  <si>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</si>
  <si>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</si>
  <si>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</si>
  <si>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</si>
  <si>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</si>
  <si>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</si>
  <si>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</si>
  <si>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</si>
  <si>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</si>
  <si>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</si>
  <si>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</si>
  <si>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</si>
  <si>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</si>
  <si>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</si>
  <si>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</si>
  <si>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</si>
  <si>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</si>
  <si>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</si>
  <si>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</si>
  <si>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</si>
  <si>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</si>
  <si>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</si>
  <si>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</si>
  <si>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</si>
  <si>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</si>
  <si>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</si>
  <si>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</si>
  <si>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</si>
  <si>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</si>
  <si>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</si>
  <si>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</si>
  <si>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</si>
  <si>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</si>
  <si>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</si>
  <si>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  对外合作活动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</si>
  <si>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</si>
  <si>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</si>
  <si>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</si>
  <si>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</si>
  <si>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</si>
  <si>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</si>
  <si>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</si>
  <si>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</si>
  <si>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</si>
  <si>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</si>
  <si>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</si>
  <si>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</si>
  <si>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</si>
  <si>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</si>
  <si>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</si>
  <si>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</si>
  <si>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</si>
  <si>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</si>
  <si>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</si>
  <si>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</si>
  <si>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</si>
  <si>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</si>
  <si>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</si>
  <si>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</si>
  <si>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</si>
  <si>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</si>
  <si>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</si>
  <si>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</si>
  <si>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</si>
  <si>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</si>
  <si>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</si>
  <si>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</si>
  <si>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</si>
  <si>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</si>
  <si>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</si>
  <si>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</si>
  <si>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</si>
  <si>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</si>
  <si>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</si>
  <si>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</si>
  <si>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</si>
  <si>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</si>
  <si>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</si>
  <si>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</si>
  <si>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</si>
  <si>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</si>
  <si>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</si>
  <si>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</si>
  <si>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</si>
  <si>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</si>
  <si>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</si>
  <si>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</si>
  <si>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</si>
  <si>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</si>
  <si>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</si>
  <si>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</si>
  <si>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</si>
  <si>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</si>
  <si>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</si>
  <si>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</si>
  <si>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</si>
  <si>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</si>
  <si>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</si>
  <si>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</si>
  <si>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</si>
  <si>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</si>
  <si>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</si>
  <si>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</si>
  <si>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</si>
  <si>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</si>
  <si>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</si>
  <si>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</si>
  <si>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</si>
  <si>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</si>
  <si>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</si>
  <si>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</si>
  <si>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</si>
  <si>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</si>
  <si>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</si>
  <si>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</si>
  <si>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</si>
  <si>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</si>
  <si>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</si>
  <si>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</si>
  <si>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</si>
  <si>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</si>
  <si>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</si>
  <si>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</si>
  <si>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</si>
  <si>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</si>
  <si>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</si>
  <si>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</si>
  <si>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</si>
  <si>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</si>
  <si>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</si>
  <si>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</si>
  <si>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</si>
  <si>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</si>
  <si>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</si>
  <si>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</si>
  <si>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</si>
  <si>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</si>
  <si>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</si>
  <si>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</si>
  <si>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</si>
  <si>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</si>
  <si>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</si>
  <si>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</si>
  <si>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</si>
  <si>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</si>
  <si>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</si>
  <si>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</si>
  <si>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</si>
  <si>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</si>
  <si>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</si>
  <si>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</si>
  <si>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</si>
  <si>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</si>
  <si>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</si>
  <si>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</si>
  <si>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</si>
  <si>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</si>
  <si>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</si>
  <si>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</si>
  <si>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</si>
  <si>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</si>
  <si>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</si>
  <si>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</si>
  <si>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</si>
  <si>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</si>
  <si>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</si>
  <si>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</si>
  <si>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</si>
  <si>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</si>
  <si>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</si>
  <si>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</si>
  <si>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</si>
  <si>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</si>
  <si>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</si>
  <si>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</si>
  <si>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</si>
  <si>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</si>
  <si>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</si>
  <si>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</si>
  <si>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</si>
  <si>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</si>
  <si>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</si>
  <si>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</si>
  <si>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</si>
  <si>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</si>
  <si>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</si>
  <si>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</si>
  <si>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</si>
  <si>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</si>
  <si>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</si>
  <si>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</si>
  <si>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</si>
  <si>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</si>
  <si>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</si>
  <si>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</si>
  <si>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</si>
  <si>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</si>
  <si>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</si>
  <si>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</si>
  <si>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</si>
  <si>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</si>
  <si>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</si>
  <si>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</si>
  <si>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</si>
  <si>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</si>
  <si>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</si>
  <si>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</si>
  <si>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</si>
  <si>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</si>
  <si>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</si>
  <si>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</si>
  <si>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</si>
  <si>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</si>
  <si>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</si>
  <si>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</si>
  <si>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</si>
  <si>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</si>
  <si>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</si>
  <si>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</si>
  <si>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</si>
  <si>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</si>
  <si>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</si>
  <si>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</si>
  <si>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</si>
  <si>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</si>
  <si>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</si>
  <si>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</si>
  <si>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</si>
  <si>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</si>
  <si>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</si>
  <si>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</si>
  <si>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</si>
  <si>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</si>
  <si>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</si>
  <si>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监测监管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</si>
  <si>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</si>
  <si>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</si>
  <si>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</si>
  <si>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</si>
  <si>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</si>
  <si>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</si>
  <si>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</si>
  <si>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</si>
  <si>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</si>
  <si>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</si>
  <si>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</si>
  <si>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</si>
  <si>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</si>
  <si>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</si>
  <si>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</si>
  <si>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</si>
  <si>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</si>
  <si>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</si>
  <si>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</si>
  <si>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</si>
  <si>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</si>
  <si>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</si>
  <si>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</si>
  <si>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</si>
  <si>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</si>
  <si>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</si>
  <si>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</si>
  <si>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</si>
  <si>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</si>
  <si>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</si>
  <si>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</si>
  <si>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</si>
  <si>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</si>
  <si>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</si>
  <si>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</si>
  <si>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</si>
  <si>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</si>
  <si>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</si>
  <si>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</si>
  <si>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</si>
  <si>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</si>
  <si>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</si>
  <si>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</si>
  <si>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</si>
  <si>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</si>
  <si>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</si>
  <si>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</si>
  <si>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</si>
  <si>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</si>
  <si>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</si>
  <si>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</si>
  <si>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</si>
  <si>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</si>
  <si>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</si>
  <si>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</si>
  <si>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</si>
  <si>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</si>
  <si>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</si>
  <si>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</si>
  <si>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</si>
  <si>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</si>
  <si>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</si>
  <si>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</si>
  <si>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</si>
  <si>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</si>
  <si>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</si>
  <si>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</si>
  <si>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</si>
  <si>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</si>
  <si>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</si>
  <si>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</si>
  <si>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</si>
  <si>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</si>
  <si>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</si>
  <si>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</si>
  <si>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</si>
  <si>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</si>
  <si>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</si>
  <si>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</si>
  <si>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</si>
  <si>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</si>
  <si>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</si>
  <si>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</si>
  <si>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</si>
  <si>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</si>
  <si>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</si>
  <si>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</si>
  <si>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</si>
  <si>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</si>
  <si>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</si>
  <si>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</si>
  <si>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</si>
  <si>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</si>
  <si>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</si>
  <si>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</si>
  <si>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</si>
  <si>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</si>
  <si>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</si>
  <si>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</si>
  <si>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</si>
  <si>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</si>
  <si>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</si>
  <si>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</si>
  <si>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</si>
  <si>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</si>
  <si>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</si>
  <si>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</si>
  <si>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</si>
  <si>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</si>
  <si>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</si>
  <si>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</si>
  <si>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</si>
  <si>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</si>
  <si>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</si>
  <si>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</si>
  <si>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</si>
  <si>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</si>
  <si>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</si>
  <si>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</si>
  <si>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</si>
  <si>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</si>
  <si>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</si>
  <si>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</si>
  <si>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</si>
  <si>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</si>
  <si>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</si>
  <si>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</si>
  <si>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</si>
  <si>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</si>
  <si>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</si>
  <si>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</si>
  <si>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</si>
  <si>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</si>
  <si>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</si>
  <si>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</si>
  <si>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</si>
  <si>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</si>
  <si>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</si>
  <si>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</si>
  <si>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</si>
  <si>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</si>
  <si>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</si>
  <si>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</si>
  <si>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</si>
  <si>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</si>
  <si>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</si>
  <si>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</si>
  <si>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</si>
  <si>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</si>
  <si>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</si>
  <si>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</si>
  <si>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</si>
  <si>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</si>
  <si>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</si>
  <si>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</si>
  <si>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</si>
  <si>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</si>
  <si>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</si>
  <si>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</si>
  <si>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</si>
  <si>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</si>
  <si>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</si>
  <si>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</si>
  <si>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</si>
  <si>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</si>
  <si>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</si>
  <si>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</si>
  <si>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</si>
  <si>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</si>
  <si>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</si>
  <si>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</si>
  <si>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</si>
  <si>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</si>
  <si>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</si>
  <si>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</si>
  <si>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</si>
  <si>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</si>
  <si>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</si>
  <si>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</si>
  <si>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</si>
  <si>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</si>
  <si>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</si>
  <si>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</si>
  <si>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</si>
  <si>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</si>
  <si>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</si>
  <si>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</si>
  <si>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</si>
  <si>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</si>
  <si>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</si>
  <si>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</si>
  <si>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</si>
  <si>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</si>
  <si>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</si>
  <si>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</si>
  <si>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</si>
  <si>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</si>
  <si>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</si>
  <si>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</si>
  <si>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</si>
  <si>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</si>
  <si>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</si>
  <si>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</si>
  <si>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</si>
  <si>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</si>
  <si>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</si>
  <si>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</si>
  <si>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</si>
  <si>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</si>
  <si>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</si>
  <si>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</si>
  <si>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</si>
  <si>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</si>
  <si>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</si>
  <si>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</si>
  <si>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</si>
  <si>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</si>
  <si>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</si>
  <si>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</si>
  <si>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</si>
  <si>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</si>
  <si>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</si>
  <si>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</si>
  <si>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</si>
  <si>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</si>
  <si>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</si>
  <si>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</si>
  <si>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</si>
  <si>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</si>
  <si>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</si>
  <si>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</si>
  <si>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</si>
  <si>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</si>
  <si>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</si>
  <si>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</si>
  <si>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</si>
  <si>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</si>
  <si>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</si>
  <si>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</si>
  <si>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</si>
  <si>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</si>
  <si>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</si>
  <si>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</si>
  <si>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工程建设国家标准规范编制与监管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</si>
  <si>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</si>
  <si>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</si>
  <si>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</si>
  <si>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</si>
  <si>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</si>
  <si>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</si>
  <si>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</si>
  <si>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</si>
  <si>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</si>
  <si>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</si>
  <si>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</si>
  <si>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</si>
  <si>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</si>
  <si>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农业农村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</si>
  <si>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</si>
  <si>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</si>
  <si>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</si>
  <si>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</si>
  <si>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</si>
  <si>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</si>
  <si>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</si>
  <si>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</si>
  <si>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</si>
  <si>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</si>
  <si>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</si>
  <si>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</si>
  <si>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农业生产发展</t>
  </si>
  <si>
    <t xml:space="preserve">        农村合作经济</t>
  </si>
  <si>
    <t xml:space="preserve">        农产品加工与促销</t>
  </si>
  <si>
    <t xml:space="preserve">        农村社会事业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</si>
  <si>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</si>
  <si>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</si>
  <si>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</si>
  <si>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</si>
  <si>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农田建设</t>
  </si>
  <si>
    <t xml:space="preserve">        其他农业农村支出</t>
  </si>
  <si>
    <t xml:space="preserve">      林业和草原</t>
  </si>
  <si>
    <t xml:space="preserve">        事业机构</t>
  </si>
  <si>
    <t xml:space="preserve">        森林资源培育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</si>
  <si>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</si>
  <si>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</si>
  <si>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</si>
  <si>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</si>
  <si>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</si>
  <si>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</si>
  <si>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</si>
  <si>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</si>
  <si>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</si>
  <si>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</si>
  <si>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</si>
  <si>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</si>
  <si>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</si>
  <si>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成品油价格改革对林业的补贴</t>
  </si>
  <si>
    <t xml:space="preserve">        林业草原防灾减灾</t>
  </si>
  <si>
    <t xml:space="preserve">        国家公园</t>
  </si>
  <si>
    <t xml:space="preserve">        草原管理</t>
  </si>
  <si>
    <t xml:space="preserve">        其他林业和草原支出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</si>
  <si>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</si>
  <si>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</si>
  <si>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</si>
  <si>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</si>
  <si>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</si>
  <si>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</si>
  <si>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</si>
  <si>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</si>
  <si>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</si>
  <si>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</si>
  <si>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</si>
  <si>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</si>
  <si>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</si>
  <si>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农村水利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</si>
  <si>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</si>
  <si>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</si>
  <si>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</si>
  <si>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</si>
  <si>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</si>
  <si>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水利建设移民支出</t>
  </si>
  <si>
    <t xml:space="preserve">        农村人畜饮水</t>
  </si>
  <si>
    <t xml:space="preserve">        南水北调工程建设</t>
  </si>
  <si>
    <t xml:space="preserve">        南水北调工程管理</t>
  </si>
  <si>
    <t xml:space="preserve">        其他水利支出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</si>
  <si>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</si>
  <si>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</si>
  <si>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</si>
  <si>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</si>
  <si>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</si>
  <si>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</si>
  <si>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</si>
  <si>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</si>
  <si>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</si>
  <si>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</si>
  <si>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</si>
  <si>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</si>
  <si>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</si>
  <si>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</si>
  <si>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</si>
  <si>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</si>
  <si>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</si>
  <si>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</si>
  <si>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</si>
  <si>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</si>
  <si>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</si>
  <si>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</si>
  <si>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</si>
  <si>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</si>
  <si>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其他目标价格补贴</t>
  </si>
  <si>
    <t xml:space="preserve">      其他农林水支出</t>
  </si>
  <si>
    <t xml:space="preserve">        化解其他公益性乡村债务支出</t>
  </si>
  <si>
    <t xml:space="preserve">        其他农林水支出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</si>
  <si>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</si>
  <si>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</si>
  <si>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</si>
  <si>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</si>
  <si>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</si>
  <si>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</si>
  <si>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</si>
  <si>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</si>
  <si>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</si>
  <si>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</si>
  <si>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</si>
  <si>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</si>
  <si>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</si>
  <si>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</si>
  <si>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</si>
  <si>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</si>
  <si>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</si>
  <si>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</si>
  <si>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</si>
  <si>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</si>
  <si>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</si>
  <si>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</si>
  <si>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</si>
  <si>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</si>
  <si>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</si>
  <si>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</si>
  <si>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</si>
  <si>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</si>
  <si>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</si>
  <si>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</si>
  <si>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</si>
  <si>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</si>
  <si>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</si>
  <si>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</si>
  <si>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</si>
  <si>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</si>
  <si>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</si>
  <si>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</si>
  <si>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</si>
  <si>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</si>
  <si>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</si>
  <si>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</si>
  <si>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</si>
  <si>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</si>
  <si>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</si>
  <si>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</si>
  <si>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</si>
  <si>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</si>
  <si>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</si>
  <si>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</si>
  <si>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</si>
  <si>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十四、资源勘探工业信息等支出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</si>
  <si>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</si>
  <si>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</si>
  <si>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</si>
  <si>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</si>
  <si>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</si>
  <si>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</si>
  <si>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</si>
  <si>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</si>
  <si>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</si>
  <si>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</si>
  <si>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</si>
  <si>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</si>
  <si>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</si>
  <si>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</si>
  <si>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</si>
  <si>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</si>
  <si>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</si>
  <si>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</si>
  <si>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</si>
  <si>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</si>
  <si>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</si>
  <si>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</si>
  <si>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</si>
  <si>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</si>
  <si>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</si>
  <si>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</si>
  <si>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</si>
  <si>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</si>
  <si>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</si>
  <si>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</si>
  <si>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</si>
  <si>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</si>
  <si>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国有资产监管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</si>
  <si>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</si>
  <si>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</si>
  <si>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</si>
  <si>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</si>
  <si>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</si>
  <si>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</si>
  <si>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</si>
  <si>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其他资源勘探工业信息等支出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</si>
  <si>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</si>
  <si>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</si>
  <si>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</si>
  <si>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</si>
  <si>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其他资源勘探工业信息等支出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</si>
  <si>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</si>
  <si>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</si>
  <si>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</si>
  <si>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</si>
  <si>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</si>
  <si>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</si>
  <si>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</si>
  <si>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</si>
  <si>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</si>
  <si>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</si>
  <si>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</si>
  <si>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</si>
  <si>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</si>
  <si>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</si>
  <si>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</si>
  <si>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</si>
  <si>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</si>
  <si>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</si>
  <si>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</si>
  <si>
    <t xml:space="preserve">        利息费用补贴支出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</si>
  <si>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</si>
  <si>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</si>
  <si>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</si>
  <si>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</si>
  <si>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</si>
  <si>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</si>
  <si>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</si>
  <si>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</si>
  <si>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</si>
  <si>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</si>
  <si>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农业</t>
  </si>
  <si>
    <t xml:space="preserve">      交通运输</t>
  </si>
  <si>
    <t xml:space="preserve">      住房保障</t>
  </si>
  <si>
    <t xml:space="preserve">      其他支出</t>
  </si>
  <si>
    <t>十八、自然资源海洋气象等支出</t>
  </si>
  <si>
    <t xml:space="preserve">      自然资源事务</t>
  </si>
  <si>
    <t xml:space="preserve">        自然资源规划及管理</t>
  </si>
  <si>
    <t xml:space="preserve">        自然资源利用与保护</t>
  </si>
  <si>
    <t xml:space="preserve">        自然资源社会公益服务</t>
  </si>
  <si>
    <t xml:space="preserve">        自然资源行业业务管理</t>
  </si>
  <si>
    <t xml:space="preserve">        自然资源调查与确权登记</t>
  </si>
  <si>
    <t xml:space="preserve">        土地资源储备支出</t>
  </si>
  <si>
    <t xml:space="preserve">        地质矿产资源与环境调查</t>
  </si>
  <si>
    <t xml:space="preserve">        地质勘查与矿产资源管理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</si>
  <si>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</si>
  <si>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</si>
  <si>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</si>
  <si>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海域与海岛管理</t>
  </si>
  <si>
    <t xml:space="preserve">        自然资源国际合作与海洋权益维护</t>
  </si>
  <si>
    <t xml:space="preserve">        自然资源卫星</t>
  </si>
  <si>
    <t xml:space="preserve">        极地考察</t>
  </si>
  <si>
    <t xml:space="preserve">        深海调查与资源开发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</si>
  <si>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</si>
  <si>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</si>
  <si>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</si>
  <si>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海洋战略规划与预警监测</t>
  </si>
  <si>
    <t xml:space="preserve">        基础测绘与地理信息监管</t>
  </si>
  <si>
    <t xml:space="preserve">        其他自然资源事务支出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</si>
  <si>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</si>
  <si>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</si>
  <si>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</si>
  <si>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</si>
  <si>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</si>
  <si>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</si>
  <si>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</si>
  <si>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</si>
  <si>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</si>
  <si>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</si>
  <si>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</si>
  <si>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</si>
  <si>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其他自然资源海洋气象等支出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</si>
  <si>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</si>
  <si>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</si>
  <si>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</si>
  <si>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</si>
  <si>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</si>
  <si>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</si>
  <si>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</si>
  <si>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</si>
  <si>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</si>
  <si>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老旧小区改造</t>
  </si>
  <si>
    <t xml:space="preserve">        住房租赁市场发展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</si>
  <si>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</si>
  <si>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</si>
  <si>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</si>
  <si>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</si>
  <si>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</si>
  <si>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</si>
  <si>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</si>
  <si>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</si>
  <si>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</si>
  <si>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</si>
  <si>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</si>
  <si>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</si>
  <si>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</si>
  <si>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</si>
  <si>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</si>
  <si>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</si>
  <si>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</si>
  <si>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</si>
  <si>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</si>
  <si>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</si>
  <si>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</si>
  <si>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</si>
  <si>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</si>
  <si>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</si>
  <si>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</si>
  <si>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</si>
  <si>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</si>
  <si>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</si>
  <si>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</si>
  <si>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</si>
  <si>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</si>
  <si>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</si>
  <si>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</t>
  </si>
  <si>
    <t xml:space="preserve">        天然铀能源储备</t>
  </si>
  <si>
    <t xml:space="preserve">        煤炭储备</t>
  </si>
  <si>
    <t xml:space="preserve">        其他能源储备支出</t>
  </si>
  <si>
    <t xml:space="preserve">  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</si>
  <si>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</si>
  <si>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</si>
  <si>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</si>
  <si>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</si>
  <si>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</si>
  <si>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</si>
  <si>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</si>
  <si>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</si>
  <si>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</si>
  <si>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</si>
  <si>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</si>
  <si>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</si>
  <si>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</si>
  <si>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</si>
  <si>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</si>
  <si>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</si>
  <si>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</si>
  <si>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二十一、灾害防治及应急管理支出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</si>
  <si>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</si>
  <si>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</si>
  <si>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</si>
  <si>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</si>
  <si>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</si>
  <si>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</si>
  <si>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</si>
  <si>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</si>
  <si>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</si>
  <si>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</si>
  <si>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</si>
  <si>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</si>
  <si>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</si>
  <si>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</si>
  <si>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</si>
  <si>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</si>
  <si>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</si>
  <si>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</si>
  <si>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</si>
  <si>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</si>
  <si>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</si>
  <si>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</si>
  <si>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</si>
  <si>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</si>
  <si>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</si>
  <si>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</si>
  <si>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</si>
  <si>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</si>
  <si>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</si>
  <si>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</si>
  <si>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</si>
  <si>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</si>
  <si>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</si>
  <si>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</si>
  <si>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</si>
  <si>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</si>
  <si>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</si>
  <si>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</si>
  <si>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中央自然灾害生活补助</t>
  </si>
  <si>
    <t xml:space="preserve">       地方自然灾害生活补助</t>
  </si>
  <si>
    <t xml:space="preserve">       自然灾害救灾补助</t>
  </si>
  <si>
    <t xml:space="preserve">       自然灾害灾后重建补助</t>
  </si>
  <si>
    <t xml:space="preserve">      其他自然灾害救灾及恢复重建支出</t>
  </si>
  <si>
    <t xml:space="preserve">     其他灾害防治及应急管理支出</t>
  </si>
  <si>
    <t>二十二、预备费</t>
  </si>
  <si>
    <t>二十三、债务还本支出</t>
  </si>
  <si>
    <t>二十四、债务付息支出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</si>
  <si>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</si>
  <si>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</si>
  <si>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</si>
  <si>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</si>
  <si>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</si>
  <si>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二十四、债务发行费用支出</t>
  </si>
  <si>
    <t xml:space="preserve">      地方政府一般债务发行费用支出</t>
  </si>
  <si>
    <t>二十五、债务发行费用支出</t>
  </si>
  <si>
    <t>二十六、其他支出</t>
  </si>
  <si>
    <t xml:space="preserve">        年初预留</t>
  </si>
  <si>
    <t xml:space="preserve">        其他支出</t>
  </si>
  <si>
    <t>支出合计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</si>
</sst>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_ "/>
  </numFmts>
  <fonts count="28">
    <font>
      <sz val="12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b/>
      <sz val="16"/>
      <name val="黑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5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4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22" fillId="22" borderId="5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</cellStyleXfs>
  <cellXfs count="55">
    <xf numFmtId="0" fontId="0" fillId="0" borderId="0" xfId="0">
      <alignment vertical="center"/>
    </xf>
    <xf numFmtId="0" fontId="1" fillId="0" borderId="0" xfId="49" applyFont="1" applyFill="1" applyAlignment="1">
      <alignment vertical="center"/>
    </xf>
    <xf numFmtId="0" fontId="0" fillId="0" borderId="0" xfId="49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 locked="0"/>
    </xf>
    <xf numFmtId="0" fontId="0" fillId="2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49" applyFont="1" applyFill="1" applyAlignment="1">
      <alignment horizontal="center" vertical="center"/>
    </xf>
    <xf numFmtId="177" fontId="3" fillId="0" borderId="0" xfId="49" applyNumberFormat="1" applyFont="1" applyFill="1" applyAlignment="1">
      <alignment horizontal="center" vertical="center"/>
    </xf>
    <xf numFmtId="177" fontId="0" fillId="0" borderId="0" xfId="49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  <protection locked="0"/>
    </xf>
    <xf numFmtId="177" fontId="0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177" fontId="4" fillId="2" borderId="1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176" fontId="4" fillId="2" borderId="1" xfId="0" applyNumberFormat="1" applyFont="1" applyFill="1" applyBorder="1" applyAlignment="1" applyProtection="1">
      <alignment horizontal="left" vertical="center"/>
      <protection locked="0"/>
    </xf>
    <xf numFmtId="176" fontId="0" fillId="0" borderId="1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NumberFormat="1" applyFont="1" applyFill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 vertical="center"/>
      <protection locked="0"/>
    </xf>
    <xf numFmtId="177" fontId="4" fillId="2" borderId="2" xfId="0" applyNumberFormat="1" applyFont="1" applyFill="1" applyBorder="1" applyAlignment="1" applyProtection="1">
      <alignment horizontal="left" vertical="center"/>
      <protection locked="0"/>
    </xf>
    <xf numFmtId="177" fontId="0" fillId="0" borderId="2" xfId="0" applyNumberFormat="1" applyFont="1" applyFill="1" applyBorder="1" applyAlignment="1" applyProtection="1">
      <alignment horizontal="left" vertical="center"/>
      <protection locked="0"/>
    </xf>
    <xf numFmtId="176" fontId="5" fillId="2" borderId="1" xfId="0" applyNumberFormat="1" applyFont="1" applyFill="1" applyBorder="1" applyAlignment="1" applyProtection="1">
      <alignment horizontal="left" vertical="center"/>
      <protection locked="0"/>
    </xf>
    <xf numFmtId="176" fontId="4" fillId="2" borderId="2" xfId="0" applyNumberFormat="1" applyFont="1" applyFill="1" applyBorder="1" applyAlignment="1" applyProtection="1">
      <alignment horizontal="left" vertical="center"/>
      <protection locked="0"/>
    </xf>
    <xf numFmtId="177" fontId="4" fillId="3" borderId="1" xfId="0" applyNumberFormat="1" applyFont="1" applyFill="1" applyBorder="1" applyAlignment="1" applyProtection="1">
      <alignment horizontal="left" vertical="center"/>
      <protection locked="0"/>
    </xf>
    <xf numFmtId="0" fontId="4" fillId="3" borderId="1" xfId="0" applyNumberFormat="1" applyFont="1" applyFill="1" applyBorder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NumberFormat="1" applyFont="1" applyFill="1" applyBorder="1" applyAlignment="1" applyProtection="1">
      <alignment vertical="center"/>
      <protection locked="0"/>
    </xf>
    <xf numFmtId="176" fontId="4" fillId="3" borderId="1" xfId="0" applyNumberFormat="1" applyFont="1" applyFill="1" applyBorder="1" applyAlignment="1" applyProtection="1">
      <alignment horizontal="left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 applyProtection="1">
      <alignment horizontal="center" vertical="center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</xf>
    <xf numFmtId="177" fontId="4" fillId="3" borderId="2" xfId="0" applyNumberFormat="1" applyFont="1" applyFill="1" applyBorder="1" applyAlignment="1" applyProtection="1">
      <alignment horizontal="left" vertical="center"/>
      <protection locked="0"/>
    </xf>
    <xf numFmtId="0" fontId="4" fillId="3" borderId="1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  <protection locked="0"/>
    </xf>
    <xf numFmtId="0" fontId="4" fillId="3" borderId="1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NumberFormat="1" applyFont="1" applyFill="1" applyBorder="1" applyAlignment="1" applyProtection="1">
      <alignment vertical="center"/>
      <protection locked="0"/>
    </xf>
    <xf numFmtId="0" fontId="2" fillId="0" borderId="3" xfId="0" applyNumberFormat="1" applyFont="1" applyFill="1" applyBorder="1" applyAlignment="1" applyProtection="1">
      <alignment vertical="center"/>
      <protection locked="0"/>
    </xf>
    <xf numFmtId="0" fontId="4" fillId="2" borderId="3" xfId="0" applyNumberFormat="1" applyFont="1" applyFill="1" applyBorder="1" applyAlignment="1" applyProtection="1">
      <alignment vertical="center"/>
      <protection locked="0"/>
    </xf>
    <xf numFmtId="0" fontId="5" fillId="2" borderId="3" xfId="0" applyNumberFormat="1" applyFont="1" applyFill="1" applyBorder="1" applyAlignment="1" applyProtection="1">
      <alignment vertical="center"/>
      <protection locked="0"/>
    </xf>
    <xf numFmtId="0" fontId="4" fillId="3" borderId="3" xfId="0" applyNumberFormat="1" applyFont="1" applyFill="1" applyBorder="1" applyAlignment="1" applyProtection="1">
      <alignment vertical="center"/>
      <protection locked="0"/>
    </xf>
    <xf numFmtId="0" fontId="6" fillId="3" borderId="3" xfId="0" applyNumberFormat="1" applyFont="1" applyFill="1" applyBorder="1" applyAlignment="1" applyProtection="1">
      <alignment vertical="center"/>
      <protection locked="0"/>
    </xf>
    <xf numFmtId="0" fontId="4" fillId="2" borderId="0" xfId="0" applyNumberFormat="1" applyFont="1" applyFill="1" applyBorder="1" applyAlignment="1" applyProtection="1">
      <alignment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2020&#24180;&#39044;&#31639;\2020&#24180;&#22320;&#26041;&#36130;&#25919;&#39044;&#31639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9978;&#39640;&#21439;2020&#24180;&#21439;&#32423;&#24635;&#39044;&#31639;&#23433;&#25490;&#24773;&#2091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 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全县一般公共预算"/>
      <sheetName val="全县一般公共预算支出分项表"/>
      <sheetName val="县级一般公共预算"/>
      <sheetName val="县级县级一般公共预算支出分项表"/>
      <sheetName val="县级基金预算"/>
      <sheetName val="县级基金预算支出分项表"/>
      <sheetName val="县级国有资本经营预算"/>
      <sheetName val="县级国有资本经营预算支出分项表"/>
      <sheetName val="县级社保基金预算 "/>
      <sheetName val="县级社保基金预算支出分项表 "/>
      <sheetName val="一般债务限额及余额情况表"/>
      <sheetName val="专项债务限额及余额情况表"/>
      <sheetName val="2019年债务限额和余额说明"/>
      <sheetName val="2020年上高县“三公”经费预算表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outlinePr showOutlineSymbols="0"/>
  </sheetPr>
  <dimension ref="A1:XFA1282"/>
  <sheetViews>
    <sheetView showZeros="0" tabSelected="1" workbookViewId="0">
      <selection activeCell="E9" sqref="E9"/>
    </sheetView>
  </sheetViews>
  <sheetFormatPr defaultColWidth="9" defaultRowHeight="14.25" customHeight="1"/>
  <cols>
    <col min="1" max="1" width="53.875" style="6" customWidth="1"/>
    <col min="2" max="2" width="23.375" style="7" customWidth="1"/>
    <col min="3" max="3" width="15.25" style="5" customWidth="1"/>
    <col min="4" max="4" width="11.875" style="5" customWidth="1"/>
    <col min="5" max="5" width="16.25" style="5" customWidth="1"/>
    <col min="6" max="16381" width="9" style="5" customWidth="1"/>
  </cols>
  <sheetData>
    <row r="1" s="1" customFormat="1" ht="51" customHeight="1" spans="1:2">
      <c r="A1" s="8" t="s">
        <v>0</v>
      </c>
      <c r="B1" s="9"/>
    </row>
    <row r="2" s="2" customFormat="1" ht="19" customHeight="1" spans="2:2">
      <c r="B2" s="10" t="s">
        <v>1</v>
      </c>
    </row>
    <row r="3" s="3" customFormat="1" ht="18.75" customHeight="1" spans="1:16381">
      <c r="A3" s="11" t="s">
        <v>2</v>
      </c>
      <c r="B3" s="12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  <c r="XEF3" s="13"/>
      <c r="XEG3" s="13"/>
      <c r="XEH3" s="13"/>
      <c r="XEI3" s="13"/>
      <c r="XEJ3" s="13"/>
      <c r="XEK3" s="13"/>
      <c r="XEL3" s="13"/>
      <c r="XEM3" s="13"/>
      <c r="XEN3" s="13"/>
      <c r="XEO3" s="13"/>
      <c r="XEP3" s="13"/>
      <c r="XEQ3" s="13"/>
      <c r="XER3" s="13"/>
      <c r="XES3" s="13"/>
      <c r="XET3" s="13"/>
      <c r="XEU3" s="13"/>
      <c r="XEV3" s="13"/>
      <c r="XEW3" s="13"/>
      <c r="XEX3" s="13"/>
      <c r="XEY3" s="13"/>
      <c r="XEZ3" s="13"/>
      <c r="XFA3" s="13"/>
    </row>
    <row r="4" s="4" customFormat="1" ht="18.75" customHeight="1" spans="1:2">
      <c r="A4" s="14" t="s">
        <v>4</v>
      </c>
      <c r="B4" s="12">
        <f>B5+B17+B26+B37+B48+B59+B70+B82+B91+B104+B114+B123+B134+B147+B154+B162+B168+B175+B182+B189+B196+B203+B211+B217+B223+B230+B245</f>
        <v>46912</v>
      </c>
    </row>
    <row r="5" s="5" customFormat="1" ht="18.75" customHeight="1" spans="1:2">
      <c r="A5" s="15" t="s">
        <v>5</v>
      </c>
      <c r="B5" s="16">
        <f>SUM(B6:B16)</f>
        <v>605</v>
      </c>
    </row>
    <row r="6" s="5" customFormat="1" ht="18.75" customHeight="1" spans="1:2">
      <c r="A6" s="15" t="s">
        <v>6</v>
      </c>
      <c r="B6" s="17">
        <v>522</v>
      </c>
    </row>
    <row r="7" s="5" customFormat="1" ht="18.75" hidden="1" customHeight="1" spans="1:2">
      <c r="A7" s="18" t="s">
        <v>7</v>
      </c>
      <c r="B7" s="19">
        <v>0</v>
      </c>
    </row>
    <row r="8" s="5" customFormat="1" ht="18.75" hidden="1" customHeight="1" spans="1:2">
      <c r="A8" s="20" t="s">
        <v>8</v>
      </c>
      <c r="B8" s="19">
        <v>0</v>
      </c>
    </row>
    <row r="9" s="5" customFormat="1" ht="18.75" customHeight="1" spans="1:2">
      <c r="A9" s="21" t="s">
        <v>9</v>
      </c>
      <c r="B9" s="17">
        <v>18</v>
      </c>
    </row>
    <row r="10" s="5" customFormat="1" ht="18.75" hidden="1" customHeight="1" spans="1:2">
      <c r="A10" s="20" t="s">
        <v>10</v>
      </c>
      <c r="B10" s="19">
        <v>0</v>
      </c>
    </row>
    <row r="11" s="5" customFormat="1" ht="18.75" hidden="1" customHeight="1" spans="1:2">
      <c r="A11" s="22" t="s">
        <v>11</v>
      </c>
      <c r="B11" s="19">
        <v>0</v>
      </c>
    </row>
    <row r="12" s="5" customFormat="1" ht="18.75" hidden="1" customHeight="1" spans="1:2">
      <c r="A12" s="22" t="s">
        <v>12</v>
      </c>
      <c r="B12" s="19">
        <v>0</v>
      </c>
    </row>
    <row r="13" s="5" customFormat="1" ht="18.75" hidden="1" customHeight="1" spans="1:2">
      <c r="A13" s="22" t="s">
        <v>13</v>
      </c>
      <c r="B13" s="19">
        <v>0</v>
      </c>
    </row>
    <row r="14" s="5" customFormat="1" ht="18.75" hidden="1" customHeight="1" spans="1:2">
      <c r="A14" s="22" t="s">
        <v>14</v>
      </c>
      <c r="B14" s="19">
        <v>0</v>
      </c>
    </row>
    <row r="15" s="5" customFormat="1" ht="18.75" hidden="1" customHeight="1" spans="1:2">
      <c r="A15" s="22" t="s">
        <v>15</v>
      </c>
      <c r="B15" s="19">
        <v>0</v>
      </c>
    </row>
    <row r="16" s="5" customFormat="1" ht="18.75" customHeight="1" spans="1:2">
      <c r="A16" s="23" t="s">
        <v>16</v>
      </c>
      <c r="B16" s="17">
        <v>65</v>
      </c>
    </row>
    <row r="17" s="5" customFormat="1" ht="18.75" customHeight="1" spans="1:2">
      <c r="A17" s="15" t="s">
        <v>17</v>
      </c>
      <c r="B17" s="16">
        <f>SUM(B18:B25)</f>
        <v>409</v>
      </c>
    </row>
    <row r="18" s="5" customFormat="1" ht="18.75" customHeight="1" spans="1:2">
      <c r="A18" s="15" t="s">
        <v>6</v>
      </c>
      <c r="B18" s="17">
        <v>402</v>
      </c>
    </row>
    <row r="19" s="5" customFormat="1" ht="18.75" hidden="1" customHeight="1" spans="1:2">
      <c r="A19" s="18" t="s">
        <v>7</v>
      </c>
      <c r="B19" s="19">
        <v>0</v>
      </c>
    </row>
    <row r="20" s="5" customFormat="1" ht="18.75" hidden="1" customHeight="1" spans="1:2">
      <c r="A20" s="20" t="s">
        <v>8</v>
      </c>
      <c r="B20" s="19">
        <v>0</v>
      </c>
    </row>
    <row r="21" s="5" customFormat="1" ht="18.75" hidden="1" customHeight="1" spans="1:2">
      <c r="A21" s="20" t="s">
        <v>18</v>
      </c>
      <c r="B21" s="19">
        <v>0</v>
      </c>
    </row>
    <row r="22" s="5" customFormat="1" ht="18.75" hidden="1" customHeight="1" spans="1:2">
      <c r="A22" s="20" t="s">
        <v>19</v>
      </c>
      <c r="B22" s="19">
        <v>0</v>
      </c>
    </row>
    <row r="23" s="5" customFormat="1" ht="18.75" hidden="1" customHeight="1" spans="1:2">
      <c r="A23" s="20" t="s">
        <v>20</v>
      </c>
      <c r="B23" s="19">
        <v>0</v>
      </c>
    </row>
    <row r="24" s="5" customFormat="1" ht="18.75" hidden="1" customHeight="1" spans="1:2">
      <c r="A24" s="20" t="s">
        <v>15</v>
      </c>
      <c r="B24" s="19">
        <v>0</v>
      </c>
    </row>
    <row r="25" s="5" customFormat="1" ht="18.75" customHeight="1" spans="1:2">
      <c r="A25" s="21" t="s">
        <v>21</v>
      </c>
      <c r="B25" s="17">
        <v>7</v>
      </c>
    </row>
    <row r="26" s="5" customFormat="1" ht="18.75" customHeight="1" spans="1:2">
      <c r="A26" s="15" t="s">
        <v>22</v>
      </c>
      <c r="B26" s="16">
        <f>SUM(B27:B36)</f>
        <v>13295</v>
      </c>
    </row>
    <row r="27" s="5" customFormat="1" ht="18.75" customHeight="1" spans="1:2">
      <c r="A27" s="15" t="s">
        <v>6</v>
      </c>
      <c r="B27" s="17">
        <v>13066</v>
      </c>
    </row>
    <row r="28" s="5" customFormat="1" ht="18.75" hidden="1" customHeight="1" spans="1:2">
      <c r="A28" s="18" t="s">
        <v>7</v>
      </c>
      <c r="B28" s="19">
        <v>0</v>
      </c>
    </row>
    <row r="29" s="5" customFormat="1" ht="18.75" hidden="1" customHeight="1" spans="1:2">
      <c r="A29" s="20" t="s">
        <v>8</v>
      </c>
      <c r="B29" s="19">
        <v>0</v>
      </c>
    </row>
    <row r="30" s="5" customFormat="1" ht="18.75" hidden="1" customHeight="1" spans="1:2">
      <c r="A30" s="20" t="s">
        <v>23</v>
      </c>
      <c r="B30" s="19">
        <v>0</v>
      </c>
    </row>
    <row r="31" s="5" customFormat="1" ht="18.75" hidden="1" customHeight="1" spans="1:2">
      <c r="A31" s="20" t="s">
        <v>24</v>
      </c>
      <c r="B31" s="19">
        <v>0</v>
      </c>
    </row>
    <row r="32" s="5" customFormat="1" ht="18.75" hidden="1" customHeight="1" spans="1:2">
      <c r="A32" s="24" t="s">
        <v>25</v>
      </c>
      <c r="B32" s="19">
        <v>0</v>
      </c>
    </row>
    <row r="33" s="5" customFormat="1" ht="18.75" customHeight="1" spans="1:2">
      <c r="A33" s="15" t="s">
        <v>26</v>
      </c>
      <c r="B33" s="17">
        <v>224</v>
      </c>
    </row>
    <row r="34" s="5" customFormat="1" ht="18.75" hidden="1" customHeight="1" spans="1:2">
      <c r="A34" s="20" t="s">
        <v>27</v>
      </c>
      <c r="B34" s="19">
        <v>0</v>
      </c>
    </row>
    <row r="35" s="5" customFormat="1" ht="18.75" hidden="1" customHeight="1" spans="1:2">
      <c r="A35" s="20" t="s">
        <v>15</v>
      </c>
      <c r="B35" s="19">
        <v>0</v>
      </c>
    </row>
    <row r="36" s="5" customFormat="1" ht="18.75" customHeight="1" spans="1:2">
      <c r="A36" s="21" t="s">
        <v>28</v>
      </c>
      <c r="B36" s="17">
        <v>5</v>
      </c>
    </row>
    <row r="37" s="5" customFormat="1" ht="18.75" customHeight="1" spans="1:2">
      <c r="A37" s="15" t="s">
        <v>29</v>
      </c>
      <c r="B37" s="16">
        <f>SUM(B38:B47)</f>
        <v>857</v>
      </c>
    </row>
    <row r="38" s="5" customFormat="1" ht="18.75" customHeight="1" spans="1:2">
      <c r="A38" s="15" t="s">
        <v>6</v>
      </c>
      <c r="B38" s="17">
        <v>857</v>
      </c>
    </row>
    <row r="39" s="5" customFormat="1" ht="18.75" hidden="1" customHeight="1" spans="1:2">
      <c r="A39" s="18" t="s">
        <v>7</v>
      </c>
      <c r="B39" s="19"/>
    </row>
    <row r="40" s="5" customFormat="1" ht="18.75" hidden="1" customHeight="1" spans="1:2">
      <c r="A40" s="20" t="s">
        <v>8</v>
      </c>
      <c r="B40" s="19"/>
    </row>
    <row r="41" s="5" customFormat="1" ht="18.75" hidden="1" customHeight="1" spans="1:2">
      <c r="A41" s="20" t="s">
        <v>30</v>
      </c>
      <c r="B41" s="19"/>
    </row>
    <row r="42" s="5" customFormat="1" ht="18.75" hidden="1" customHeight="1" spans="1:2">
      <c r="A42" s="20" t="s">
        <v>31</v>
      </c>
      <c r="B42" s="19"/>
    </row>
    <row r="43" s="5" customFormat="1" ht="18.75" hidden="1" customHeight="1" spans="1:2">
      <c r="A43" s="18" t="s">
        <v>32</v>
      </c>
      <c r="B43" s="19"/>
    </row>
    <row r="44" s="5" customFormat="1" ht="18.75" hidden="1" customHeight="1" spans="1:2">
      <c r="A44" s="18" t="s">
        <v>33</v>
      </c>
      <c r="B44" s="19"/>
    </row>
    <row r="45" s="5" customFormat="1" ht="18.75" hidden="1" customHeight="1" spans="1:2">
      <c r="A45" s="18" t="s">
        <v>34</v>
      </c>
      <c r="B45" s="19"/>
    </row>
    <row r="46" s="5" customFormat="1" ht="18.75" hidden="1" customHeight="1" spans="1:2">
      <c r="A46" s="18" t="s">
        <v>15</v>
      </c>
      <c r="B46" s="19"/>
    </row>
    <row r="47" s="5" customFormat="1" ht="18.75" hidden="1" customHeight="1" spans="1:2">
      <c r="A47" s="20" t="s">
        <v>35</v>
      </c>
      <c r="B47" s="19"/>
    </row>
    <row r="48" s="5" customFormat="1" ht="18.75" customHeight="1" spans="1:2">
      <c r="A48" s="21" t="s">
        <v>36</v>
      </c>
      <c r="B48" s="16">
        <f>SUM(B49:B58)</f>
        <v>286</v>
      </c>
    </row>
    <row r="49" s="5" customFormat="1" ht="18.75" customHeight="1" spans="1:2">
      <c r="A49" s="21" t="s">
        <v>6</v>
      </c>
      <c r="B49" s="17">
        <v>286</v>
      </c>
    </row>
    <row r="50" s="5" customFormat="1" ht="18.75" hidden="1" customHeight="1" spans="1:2">
      <c r="A50" s="22" t="s">
        <v>7</v>
      </c>
      <c r="B50" s="19"/>
    </row>
    <row r="51" s="5" customFormat="1" ht="18.75" hidden="1" customHeight="1" spans="1:2">
      <c r="A51" s="18" t="s">
        <v>8</v>
      </c>
      <c r="B51" s="19"/>
    </row>
    <row r="52" s="5" customFormat="1" ht="18.75" hidden="1" customHeight="1" spans="1:2">
      <c r="A52" s="18" t="s">
        <v>37</v>
      </c>
      <c r="B52" s="19"/>
    </row>
    <row r="53" s="5" customFormat="1" ht="18.75" hidden="1" customHeight="1" spans="1:2">
      <c r="A53" s="18" t="s">
        <v>38</v>
      </c>
      <c r="B53" s="19"/>
    </row>
    <row r="54" s="5" customFormat="1" ht="18.75" hidden="1" customHeight="1" spans="1:2">
      <c r="A54" s="20" t="s">
        <v>39</v>
      </c>
      <c r="B54" s="19"/>
    </row>
    <row r="55" s="5" customFormat="1" ht="18.75" hidden="1" customHeight="1" spans="1:2">
      <c r="A55" s="20" t="s">
        <v>40</v>
      </c>
      <c r="B55" s="19"/>
    </row>
    <row r="56" s="5" customFormat="1" ht="18.75" hidden="1" customHeight="1" spans="1:2">
      <c r="A56" s="20" t="s">
        <v>41</v>
      </c>
      <c r="B56" s="19"/>
    </row>
    <row r="57" s="5" customFormat="1" ht="18.75" hidden="1" customHeight="1" spans="1:2">
      <c r="A57" s="18" t="s">
        <v>15</v>
      </c>
      <c r="B57" s="19"/>
    </row>
    <row r="58" s="5" customFormat="1" ht="18.75" hidden="1" customHeight="1" spans="1:2">
      <c r="A58" s="20" t="s">
        <v>42</v>
      </c>
      <c r="B58" s="19"/>
    </row>
    <row r="59" s="5" customFormat="1" ht="18.75" customHeight="1" spans="1:2">
      <c r="A59" s="25" t="s">
        <v>43</v>
      </c>
      <c r="B59" s="16">
        <f>SUM(B60:B69)</f>
        <v>1473</v>
      </c>
    </row>
    <row r="60" s="5" customFormat="1" ht="18.75" customHeight="1" spans="1:2">
      <c r="A60" s="21" t="s">
        <v>6</v>
      </c>
      <c r="B60" s="17">
        <v>1299</v>
      </c>
    </row>
    <row r="61" s="5" customFormat="1" ht="18.75" hidden="1" customHeight="1" spans="1:2">
      <c r="A61" s="22" t="s">
        <v>7</v>
      </c>
      <c r="B61" s="19">
        <v>0</v>
      </c>
    </row>
    <row r="62" s="5" customFormat="1" ht="18.75" hidden="1" customHeight="1" spans="1:2">
      <c r="A62" s="22" t="s">
        <v>8</v>
      </c>
      <c r="B62" s="19">
        <v>0</v>
      </c>
    </row>
    <row r="63" s="5" customFormat="1" ht="18.75" hidden="1" customHeight="1" spans="1:2">
      <c r="A63" s="22" t="s">
        <v>44</v>
      </c>
      <c r="B63" s="19">
        <v>0</v>
      </c>
    </row>
    <row r="64" s="5" customFormat="1" ht="18.75" hidden="1" customHeight="1" spans="1:2">
      <c r="A64" s="22" t="s">
        <v>45</v>
      </c>
      <c r="B64" s="19">
        <v>0</v>
      </c>
    </row>
    <row r="65" s="5" customFormat="1" ht="18.75" hidden="1" customHeight="1" spans="1:2">
      <c r="A65" s="22" t="s">
        <v>46</v>
      </c>
      <c r="B65" s="19">
        <v>0</v>
      </c>
    </row>
    <row r="66" s="5" customFormat="1" ht="18.75" hidden="1" customHeight="1" spans="1:2">
      <c r="A66" s="18" t="s">
        <v>47</v>
      </c>
      <c r="B66" s="19">
        <v>0</v>
      </c>
    </row>
    <row r="67" s="5" customFormat="1" ht="18.75" hidden="1" customHeight="1" spans="1:2">
      <c r="A67" s="20" t="s">
        <v>48</v>
      </c>
      <c r="B67" s="19">
        <v>0</v>
      </c>
    </row>
    <row r="68" s="5" customFormat="1" ht="18.75" hidden="1" customHeight="1" spans="1:2">
      <c r="A68" s="20" t="s">
        <v>15</v>
      </c>
      <c r="B68" s="19">
        <v>0</v>
      </c>
    </row>
    <row r="69" s="5" customFormat="1" ht="18.75" customHeight="1" spans="1:2">
      <c r="A69" s="21" t="s">
        <v>49</v>
      </c>
      <c r="B69" s="17">
        <v>174</v>
      </c>
    </row>
    <row r="70" s="5" customFormat="1" ht="18.75" customHeight="1" spans="1:2">
      <c r="A70" s="15" t="s">
        <v>50</v>
      </c>
      <c r="B70" s="16">
        <f>SUM(B71:B81)</f>
        <v>501</v>
      </c>
    </row>
    <row r="71" s="5" customFormat="1" ht="18.75" hidden="1" customHeight="1" spans="1:2">
      <c r="A71" s="18" t="s">
        <v>6</v>
      </c>
      <c r="B71" s="19"/>
    </row>
    <row r="72" s="5" customFormat="1" ht="18.75" hidden="1" customHeight="1" spans="1:2">
      <c r="A72" s="18" t="s">
        <v>7</v>
      </c>
      <c r="B72" s="19"/>
    </row>
    <row r="73" s="5" customFormat="1" ht="18.75" hidden="1" customHeight="1" spans="1:2">
      <c r="A73" s="20" t="s">
        <v>8</v>
      </c>
      <c r="B73" s="19"/>
    </row>
    <row r="74" s="5" customFormat="1" ht="18.75" hidden="1" customHeight="1" spans="1:2">
      <c r="A74" s="20" t="s">
        <v>51</v>
      </c>
      <c r="B74" s="19"/>
    </row>
    <row r="75" s="5" customFormat="1" ht="18.75" hidden="1" customHeight="1" spans="1:2">
      <c r="A75" s="26" t="s">
        <v>52</v>
      </c>
      <c r="B75" s="19"/>
    </row>
    <row r="76" s="5" customFormat="1" ht="18.75" hidden="1" customHeight="1" spans="1:2">
      <c r="A76" s="22" t="s">
        <v>53</v>
      </c>
      <c r="B76" s="19"/>
    </row>
    <row r="77" s="5" customFormat="1" ht="18.75" hidden="1" customHeight="1" spans="1:2">
      <c r="A77" s="18" t="s">
        <v>54</v>
      </c>
      <c r="B77" s="19"/>
    </row>
    <row r="78" s="5" customFormat="1" ht="18.75" hidden="1" customHeight="1" spans="1:2">
      <c r="A78" s="18" t="s">
        <v>55</v>
      </c>
      <c r="B78" s="19"/>
    </row>
    <row r="79" s="5" customFormat="1" ht="18.75" hidden="1" customHeight="1" spans="1:2">
      <c r="A79" s="18" t="s">
        <v>47</v>
      </c>
      <c r="B79" s="19"/>
    </row>
    <row r="80" s="5" customFormat="1" ht="18.75" customHeight="1" spans="1:2">
      <c r="A80" s="21" t="s">
        <v>15</v>
      </c>
      <c r="B80" s="17">
        <v>50</v>
      </c>
    </row>
    <row r="81" s="5" customFormat="1" ht="18.75" customHeight="1" spans="1:2">
      <c r="A81" s="21" t="s">
        <v>56</v>
      </c>
      <c r="B81" s="17">
        <v>451</v>
      </c>
    </row>
    <row r="82" s="5" customFormat="1" ht="18.75" customHeight="1" spans="1:2">
      <c r="A82" s="21" t="s">
        <v>57</v>
      </c>
      <c r="B82" s="16">
        <f>SUM(B83:B90)</f>
        <v>222</v>
      </c>
    </row>
    <row r="83" s="5" customFormat="1" ht="18.75" customHeight="1" spans="1:2">
      <c r="A83" s="15" t="s">
        <v>6</v>
      </c>
      <c r="B83" s="17">
        <v>220</v>
      </c>
    </row>
    <row r="84" s="5" customFormat="1" ht="18.75" hidden="1" customHeight="1" spans="1:2">
      <c r="A84" s="18" t="s">
        <v>7</v>
      </c>
      <c r="B84" s="19"/>
    </row>
    <row r="85" s="5" customFormat="1" ht="18.75" hidden="1" customHeight="1" spans="1:2">
      <c r="A85" s="18" t="s">
        <v>8</v>
      </c>
      <c r="B85" s="19"/>
    </row>
    <row r="86" s="5" customFormat="1" ht="18.75" hidden="1" customHeight="1" spans="1:2">
      <c r="A86" s="27" t="s">
        <v>58</v>
      </c>
      <c r="B86" s="19"/>
    </row>
    <row r="87" s="5" customFormat="1" ht="18.75" hidden="1" customHeight="1" spans="1:2">
      <c r="A87" s="20" t="s">
        <v>59</v>
      </c>
      <c r="B87" s="19"/>
    </row>
    <row r="88" s="5" customFormat="1" ht="18.75" hidden="1" customHeight="1" spans="1:2">
      <c r="A88" s="20" t="s">
        <v>47</v>
      </c>
      <c r="B88" s="19"/>
    </row>
    <row r="89" s="5" customFormat="1" ht="18.75" hidden="1" customHeight="1" spans="1:2">
      <c r="A89" s="20" t="s">
        <v>15</v>
      </c>
      <c r="B89" s="19"/>
    </row>
    <row r="90" s="5" customFormat="1" ht="18.75" customHeight="1" spans="1:2">
      <c r="A90" s="23" t="s">
        <v>60</v>
      </c>
      <c r="B90" s="17">
        <v>2</v>
      </c>
    </row>
    <row r="91" s="5" customFormat="1" ht="18.75" hidden="1" customHeight="1" spans="1:2">
      <c r="A91" s="28" t="s">
        <v>61</v>
      </c>
      <c r="B91" s="29">
        <f>SUM(B92:B103)</f>
        <v>0</v>
      </c>
    </row>
    <row r="92" s="5" customFormat="1" ht="18.75" hidden="1" customHeight="1" spans="1:2">
      <c r="A92" s="18" t="s">
        <v>6</v>
      </c>
      <c r="B92" s="19"/>
    </row>
    <row r="93" s="5" customFormat="1" ht="18.75" hidden="1" customHeight="1" spans="1:2">
      <c r="A93" s="20" t="s">
        <v>7</v>
      </c>
      <c r="B93" s="19"/>
    </row>
    <row r="94" s="5" customFormat="1" ht="18.75" hidden="1" customHeight="1" spans="1:2">
      <c r="A94" s="20" t="s">
        <v>8</v>
      </c>
      <c r="B94" s="19"/>
    </row>
    <row r="95" s="5" customFormat="1" ht="18.75" hidden="1" customHeight="1" spans="1:2">
      <c r="A95" s="18" t="s">
        <v>62</v>
      </c>
      <c r="B95" s="19"/>
    </row>
    <row r="96" s="5" customFormat="1" ht="18.75" hidden="1" customHeight="1" spans="1:2">
      <c r="A96" s="18" t="s">
        <v>63</v>
      </c>
      <c r="B96" s="19"/>
    </row>
    <row r="97" s="5" customFormat="1" ht="18.75" hidden="1" customHeight="1" spans="1:2">
      <c r="A97" s="18" t="s">
        <v>47</v>
      </c>
      <c r="B97" s="19"/>
    </row>
    <row r="98" s="5" customFormat="1" ht="18.75" hidden="1" customHeight="1" spans="1:2">
      <c r="A98" s="18" t="s">
        <v>64</v>
      </c>
      <c r="B98" s="19"/>
    </row>
    <row r="99" s="5" customFormat="1" ht="18.75" hidden="1" customHeight="1" spans="1:2">
      <c r="A99" s="18" t="s">
        <v>65</v>
      </c>
      <c r="B99" s="19"/>
    </row>
    <row r="100" s="5" customFormat="1" ht="18.75" hidden="1" customHeight="1" spans="1:2">
      <c r="A100" s="18" t="s">
        <v>66</v>
      </c>
      <c r="B100" s="19"/>
    </row>
    <row r="101" s="5" customFormat="1" ht="18.75" hidden="1" customHeight="1" spans="1:2">
      <c r="A101" s="30" t="s">
        <v>67</v>
      </c>
      <c r="B101" s="19"/>
    </row>
    <row r="102" s="5" customFormat="1" ht="18.75" hidden="1" customHeight="1" spans="1:2">
      <c r="A102" s="20" t="s">
        <v>15</v>
      </c>
      <c r="B102" s="19"/>
    </row>
    <row r="103" s="5" customFormat="1" ht="18.75" hidden="1" customHeight="1" spans="1:2">
      <c r="A103" s="20" t="s">
        <v>68</v>
      </c>
      <c r="B103" s="19"/>
    </row>
    <row r="104" s="5" customFormat="1" ht="18.75" customHeight="1" spans="1:2">
      <c r="A104" s="21" t="s">
        <v>69</v>
      </c>
      <c r="B104" s="16">
        <f>SUM(B105:B113)</f>
        <v>80</v>
      </c>
    </row>
    <row r="105" s="5" customFormat="1" ht="18.75" hidden="1" customHeight="1" spans="1:2">
      <c r="A105" s="20" t="s">
        <v>6</v>
      </c>
      <c r="B105" s="19"/>
    </row>
    <row r="106" s="5" customFormat="1" ht="18.75" hidden="1" customHeight="1" spans="1:2">
      <c r="A106" s="18" t="s">
        <v>7</v>
      </c>
      <c r="B106" s="19"/>
    </row>
    <row r="107" s="5" customFormat="1" ht="18.75" hidden="1" customHeight="1" spans="1:2">
      <c r="A107" s="18" t="s">
        <v>8</v>
      </c>
      <c r="B107" s="19"/>
    </row>
    <row r="108" s="5" customFormat="1" ht="18.75" hidden="1" customHeight="1" spans="1:2">
      <c r="A108" s="18" t="s">
        <v>70</v>
      </c>
      <c r="B108" s="19"/>
    </row>
    <row r="109" s="5" customFormat="1" ht="18.75" hidden="1" customHeight="1" spans="1:2">
      <c r="A109" s="20" t="s">
        <v>71</v>
      </c>
      <c r="B109" s="19"/>
    </row>
    <row r="110" s="5" customFormat="1" ht="18.75" hidden="1" customHeight="1" spans="1:2">
      <c r="A110" s="20" t="s">
        <v>72</v>
      </c>
      <c r="B110" s="19"/>
    </row>
    <row r="111" s="5" customFormat="1" ht="18.75" hidden="1" customHeight="1" spans="1:2">
      <c r="A111" s="18" t="s">
        <v>73</v>
      </c>
      <c r="B111" s="19"/>
    </row>
    <row r="112" s="5" customFormat="1" ht="18.75" hidden="1" customHeight="1" spans="1:2">
      <c r="A112" s="27" t="s">
        <v>15</v>
      </c>
      <c r="B112" s="19"/>
    </row>
    <row r="113" s="5" customFormat="1" ht="18.75" customHeight="1" spans="1:2">
      <c r="A113" s="21" t="s">
        <v>74</v>
      </c>
      <c r="B113" s="17">
        <v>80</v>
      </c>
    </row>
    <row r="114" s="5" customFormat="1" ht="18.75" customHeight="1" spans="1:2">
      <c r="A114" s="31" t="s">
        <v>75</v>
      </c>
      <c r="B114" s="16">
        <f>SUM(B115:B122)</f>
        <v>1527</v>
      </c>
    </row>
    <row r="115" s="5" customFormat="1" ht="18.75" customHeight="1" spans="1:2">
      <c r="A115" s="15" t="s">
        <v>6</v>
      </c>
      <c r="B115" s="17">
        <v>1490</v>
      </c>
    </row>
    <row r="116" s="5" customFormat="1" ht="18.75" hidden="1" customHeight="1" spans="1:2">
      <c r="A116" s="18" t="s">
        <v>7</v>
      </c>
      <c r="B116" s="19">
        <v>0</v>
      </c>
    </row>
    <row r="117" s="5" customFormat="1" ht="18.75" hidden="1" customHeight="1" spans="1:2">
      <c r="A117" s="18" t="s">
        <v>8</v>
      </c>
      <c r="B117" s="19">
        <v>0</v>
      </c>
    </row>
    <row r="118" s="5" customFormat="1" ht="18.75" hidden="1" customHeight="1" spans="1:2">
      <c r="A118" s="20" t="s">
        <v>76</v>
      </c>
      <c r="B118" s="19">
        <v>0</v>
      </c>
    </row>
    <row r="119" s="5" customFormat="1" ht="18.75" hidden="1" customHeight="1" spans="1:2">
      <c r="A119" s="20" t="s">
        <v>77</v>
      </c>
      <c r="B119" s="19">
        <v>0</v>
      </c>
    </row>
    <row r="120" s="5" customFormat="1" ht="18.75" hidden="1" customHeight="1" spans="1:2">
      <c r="A120" s="26" t="s">
        <v>78</v>
      </c>
      <c r="B120" s="19">
        <v>0</v>
      </c>
    </row>
    <row r="121" s="5" customFormat="1" ht="18.75" hidden="1" customHeight="1" spans="1:2">
      <c r="A121" s="18" t="s">
        <v>15</v>
      </c>
      <c r="B121" s="19">
        <v>0</v>
      </c>
    </row>
    <row r="122" s="5" customFormat="1" ht="18.75" customHeight="1" spans="1:2">
      <c r="A122" s="15" t="s">
        <v>79</v>
      </c>
      <c r="B122" s="17">
        <v>37</v>
      </c>
    </row>
    <row r="123" s="5" customFormat="1" ht="18.75" customHeight="1" spans="1:2">
      <c r="A123" s="23" t="s">
        <v>80</v>
      </c>
      <c r="B123" s="16">
        <f>SUM(B124:B133)</f>
        <v>20161</v>
      </c>
    </row>
    <row r="124" s="5" customFormat="1" ht="18.75" customHeight="1" spans="1:2">
      <c r="A124" s="15" t="s">
        <v>6</v>
      </c>
      <c r="B124" s="17">
        <v>1387</v>
      </c>
    </row>
    <row r="125" s="5" customFormat="1" ht="18.75" hidden="1" customHeight="1" spans="1:2">
      <c r="A125" s="18" t="s">
        <v>7</v>
      </c>
      <c r="B125" s="19">
        <v>0</v>
      </c>
    </row>
    <row r="126" s="5" customFormat="1" ht="18.75" hidden="1" customHeight="1" spans="1:2">
      <c r="A126" s="18" t="s">
        <v>8</v>
      </c>
      <c r="B126" s="19">
        <v>0</v>
      </c>
    </row>
    <row r="127" s="5" customFormat="1" ht="18.75" hidden="1" customHeight="1" spans="1:2">
      <c r="A127" s="20" t="s">
        <v>81</v>
      </c>
      <c r="B127" s="19">
        <v>0</v>
      </c>
    </row>
    <row r="128" s="5" customFormat="1" ht="18.75" hidden="1" customHeight="1" spans="1:2">
      <c r="A128" s="20" t="s">
        <v>82</v>
      </c>
      <c r="B128" s="19">
        <v>0</v>
      </c>
    </row>
    <row r="129" s="5" customFormat="1" ht="18.75" hidden="1" customHeight="1" spans="1:2">
      <c r="A129" s="20" t="s">
        <v>83</v>
      </c>
      <c r="B129" s="19">
        <v>0</v>
      </c>
    </row>
    <row r="130" s="5" customFormat="1" ht="18.75" hidden="1" customHeight="1" spans="1:2">
      <c r="A130" s="18" t="s">
        <v>84</v>
      </c>
      <c r="B130" s="19">
        <v>0</v>
      </c>
    </row>
    <row r="131" s="5" customFormat="1" ht="18.75" customHeight="1" spans="1:2">
      <c r="A131" s="15" t="s">
        <v>85</v>
      </c>
      <c r="B131" s="17">
        <v>18659</v>
      </c>
    </row>
    <row r="132" s="5" customFormat="1" ht="18.75" customHeight="1" spans="1:2">
      <c r="A132" s="15" t="s">
        <v>15</v>
      </c>
      <c r="B132" s="17">
        <v>65</v>
      </c>
    </row>
    <row r="133" s="5" customFormat="1" ht="18.75" customHeight="1" spans="1:2">
      <c r="A133" s="21" t="s">
        <v>86</v>
      </c>
      <c r="B133" s="17">
        <v>50</v>
      </c>
    </row>
    <row r="134" s="5" customFormat="1" ht="18.75" hidden="1" customHeight="1" spans="1:2">
      <c r="A134" s="32" t="s">
        <v>87</v>
      </c>
      <c r="B134" s="29">
        <f>SUM(B135:B146)</f>
        <v>0</v>
      </c>
    </row>
    <row r="135" s="5" customFormat="1" ht="18.75" hidden="1" customHeight="1" spans="1:2">
      <c r="A135" s="20" t="s">
        <v>6</v>
      </c>
      <c r="B135" s="19"/>
    </row>
    <row r="136" s="5" customFormat="1" ht="18.75" hidden="1" customHeight="1" spans="1:2">
      <c r="A136" s="22" t="s">
        <v>7</v>
      </c>
      <c r="B136" s="19"/>
    </row>
    <row r="137" s="5" customFormat="1" ht="18.75" hidden="1" customHeight="1" spans="1:2">
      <c r="A137" s="18" t="s">
        <v>8</v>
      </c>
      <c r="B137" s="19"/>
    </row>
    <row r="138" s="5" customFormat="1" ht="18.75" hidden="1" customHeight="1" spans="1:2">
      <c r="A138" s="18" t="s">
        <v>88</v>
      </c>
      <c r="B138" s="19"/>
    </row>
    <row r="139" s="5" customFormat="1" ht="18.75" hidden="1" customHeight="1" spans="1:2">
      <c r="A139" s="18" t="s">
        <v>89</v>
      </c>
      <c r="B139" s="19"/>
    </row>
    <row r="140" s="5" customFormat="1" ht="18.75" hidden="1" customHeight="1" spans="1:2">
      <c r="A140" s="27" t="s">
        <v>90</v>
      </c>
      <c r="B140" s="19"/>
    </row>
    <row r="141" s="5" customFormat="1" ht="18.75" hidden="1" customHeight="1" spans="1:2">
      <c r="A141" s="20" t="s">
        <v>91</v>
      </c>
      <c r="B141" s="19"/>
    </row>
    <row r="142" s="5" customFormat="1" ht="18.75" hidden="1" customHeight="1" spans="1:2">
      <c r="A142" s="18" t="s">
        <v>92</v>
      </c>
      <c r="B142" s="19"/>
    </row>
    <row r="143" s="5" customFormat="1" ht="18.75" hidden="1" customHeight="1" spans="1:2">
      <c r="A143" s="18" t="s">
        <v>93</v>
      </c>
      <c r="B143" s="19"/>
    </row>
    <row r="144" s="5" customFormat="1" ht="18.75" hidden="1" customHeight="1" spans="1:2">
      <c r="A144" s="18" t="s">
        <v>94</v>
      </c>
      <c r="B144" s="19"/>
    </row>
    <row r="145" s="5" customFormat="1" ht="18.75" hidden="1" customHeight="1" spans="1:2">
      <c r="A145" s="18" t="s">
        <v>15</v>
      </c>
      <c r="B145" s="19"/>
    </row>
    <row r="146" s="5" customFormat="1" ht="18.75" hidden="1" customHeight="1" spans="1:2">
      <c r="A146" s="18" t="s">
        <v>95</v>
      </c>
      <c r="B146" s="19"/>
    </row>
    <row r="147" s="5" customFormat="1" ht="18.75" hidden="1" customHeight="1" spans="1:2">
      <c r="A147" s="28" t="s">
        <v>96</v>
      </c>
      <c r="B147" s="29">
        <f>SUM(B148:B153)</f>
        <v>0</v>
      </c>
    </row>
    <row r="148" s="5" customFormat="1" ht="18.75" hidden="1" customHeight="1" spans="1:2">
      <c r="A148" s="18" t="s">
        <v>6</v>
      </c>
      <c r="B148" s="19"/>
    </row>
    <row r="149" s="5" customFormat="1" ht="18.75" hidden="1" customHeight="1" spans="1:2">
      <c r="A149" s="18" t="s">
        <v>7</v>
      </c>
      <c r="B149" s="19"/>
    </row>
    <row r="150" s="5" customFormat="1" ht="18.75" hidden="1" customHeight="1" spans="1:2">
      <c r="A150" s="20" t="s">
        <v>8</v>
      </c>
      <c r="B150" s="19"/>
    </row>
    <row r="151" s="5" customFormat="1" ht="18.75" hidden="1" customHeight="1" spans="1:2">
      <c r="A151" s="20" t="s">
        <v>97</v>
      </c>
      <c r="B151" s="19"/>
    </row>
    <row r="152" s="5" customFormat="1" ht="18.75" hidden="1" customHeight="1" spans="1:2">
      <c r="A152" s="20" t="s">
        <v>15</v>
      </c>
      <c r="B152" s="19"/>
    </row>
    <row r="153" s="5" customFormat="1" ht="18.75" hidden="1" customHeight="1" spans="1:2">
      <c r="A153" s="22" t="s">
        <v>98</v>
      </c>
      <c r="B153" s="19"/>
    </row>
    <row r="154" s="5" customFormat="1" ht="18.75" hidden="1" customHeight="1" spans="1:2">
      <c r="A154" s="28" t="s">
        <v>99</v>
      </c>
      <c r="B154" s="29">
        <f>SUM(B155:B161)</f>
        <v>0</v>
      </c>
    </row>
    <row r="155" s="5" customFormat="1" ht="18.75" hidden="1" customHeight="1" spans="1:2">
      <c r="A155" s="18" t="s">
        <v>6</v>
      </c>
      <c r="B155" s="19"/>
    </row>
    <row r="156" s="5" customFormat="1" ht="18.75" hidden="1" customHeight="1" spans="1:2">
      <c r="A156" s="20" t="s">
        <v>7</v>
      </c>
      <c r="B156" s="19"/>
    </row>
    <row r="157" s="5" customFormat="1" ht="18.75" hidden="1" customHeight="1" spans="1:2">
      <c r="A157" s="20" t="s">
        <v>8</v>
      </c>
      <c r="B157" s="19"/>
    </row>
    <row r="158" s="5" customFormat="1" ht="18.75" hidden="1" customHeight="1" spans="1:2">
      <c r="A158" s="20" t="s">
        <v>100</v>
      </c>
      <c r="B158" s="19"/>
    </row>
    <row r="159" s="5" customFormat="1" ht="18.75" hidden="1" customHeight="1" spans="1:2">
      <c r="A159" s="22" t="s">
        <v>101</v>
      </c>
      <c r="B159" s="19"/>
    </row>
    <row r="160" s="5" customFormat="1" ht="18.75" hidden="1" customHeight="1" spans="1:2">
      <c r="A160" s="18" t="s">
        <v>15</v>
      </c>
      <c r="B160" s="19"/>
    </row>
    <row r="161" s="5" customFormat="1" ht="18.75" hidden="1" customHeight="1" spans="1:2">
      <c r="A161" s="18" t="s">
        <v>102</v>
      </c>
      <c r="B161" s="19"/>
    </row>
    <row r="162" s="5" customFormat="1" ht="18.75" customHeight="1" spans="1:2">
      <c r="A162" s="21" t="s">
        <v>103</v>
      </c>
      <c r="B162" s="16">
        <f>SUM(B163:B167)</f>
        <v>118</v>
      </c>
    </row>
    <row r="163" s="5" customFormat="1" ht="18.75" customHeight="1" spans="1:2">
      <c r="A163" s="21" t="s">
        <v>6</v>
      </c>
      <c r="B163" s="17">
        <v>118</v>
      </c>
    </row>
    <row r="164" s="5" customFormat="1" ht="18.75" hidden="1" customHeight="1" spans="1:2">
      <c r="A164" s="20" t="s">
        <v>7</v>
      </c>
      <c r="B164" s="19"/>
    </row>
    <row r="165" s="5" customFormat="1" ht="18.75" hidden="1" customHeight="1" spans="1:2">
      <c r="A165" s="18" t="s">
        <v>8</v>
      </c>
      <c r="B165" s="19"/>
    </row>
    <row r="166" s="5" customFormat="1" ht="18.75" hidden="1" customHeight="1" spans="1:2">
      <c r="A166" s="24" t="s">
        <v>104</v>
      </c>
      <c r="B166" s="19"/>
    </row>
    <row r="167" s="5" customFormat="1" ht="18.75" hidden="1" customHeight="1" spans="1:2">
      <c r="A167" s="18" t="s">
        <v>105</v>
      </c>
      <c r="B167" s="19"/>
    </row>
    <row r="168" s="5" customFormat="1" ht="18.75" customHeight="1" spans="1:2">
      <c r="A168" s="21" t="s">
        <v>106</v>
      </c>
      <c r="B168" s="16">
        <f>SUM(B169:B174)</f>
        <v>42</v>
      </c>
    </row>
    <row r="169" s="5" customFormat="1" ht="18.75" customHeight="1" spans="1:2">
      <c r="A169" s="21" t="s">
        <v>6</v>
      </c>
      <c r="B169" s="17">
        <v>42</v>
      </c>
    </row>
    <row r="170" s="5" customFormat="1" ht="18.75" hidden="1" customHeight="1" spans="1:2">
      <c r="A170" s="20" t="s">
        <v>7</v>
      </c>
      <c r="B170" s="19"/>
    </row>
    <row r="171" s="5" customFormat="1" ht="18.75" hidden="1" customHeight="1" spans="1:2">
      <c r="A171" s="22" t="s">
        <v>8</v>
      </c>
      <c r="B171" s="19"/>
    </row>
    <row r="172" s="5" customFormat="1" ht="18.75" hidden="1" customHeight="1" spans="1:2">
      <c r="A172" s="18" t="s">
        <v>20</v>
      </c>
      <c r="B172" s="33"/>
    </row>
    <row r="173" s="5" customFormat="1" ht="18.75" hidden="1" customHeight="1" spans="1:2">
      <c r="A173" s="18" t="s">
        <v>15</v>
      </c>
      <c r="B173" s="19"/>
    </row>
    <row r="174" s="5" customFormat="1" ht="18.75" hidden="1" customHeight="1" spans="1:2">
      <c r="A174" s="18" t="s">
        <v>107</v>
      </c>
      <c r="B174" s="19"/>
    </row>
    <row r="175" s="5" customFormat="1" ht="18.75" customHeight="1" spans="1:2">
      <c r="A175" s="21" t="s">
        <v>108</v>
      </c>
      <c r="B175" s="16">
        <f>SUM(B176:B181)</f>
        <v>153</v>
      </c>
    </row>
    <row r="176" s="5" customFormat="1" ht="18.75" customHeight="1" spans="1:2">
      <c r="A176" s="21" t="s">
        <v>6</v>
      </c>
      <c r="B176" s="17">
        <v>151</v>
      </c>
    </row>
    <row r="177" s="5" customFormat="1" ht="18.75" hidden="1" customHeight="1" spans="1:2">
      <c r="A177" s="20" t="s">
        <v>7</v>
      </c>
      <c r="B177" s="19">
        <v>0</v>
      </c>
    </row>
    <row r="178" s="5" customFormat="1" ht="18.75" hidden="1" customHeight="1" spans="1:2">
      <c r="A178" s="18" t="s">
        <v>8</v>
      </c>
      <c r="B178" s="19">
        <v>0</v>
      </c>
    </row>
    <row r="179" s="5" customFormat="1" ht="18.75" hidden="1" customHeight="1" spans="1:2">
      <c r="A179" s="30" t="s">
        <v>109</v>
      </c>
      <c r="B179" s="19">
        <v>0</v>
      </c>
    </row>
    <row r="180" s="5" customFormat="1" ht="18.75" hidden="1" customHeight="1" spans="1:2">
      <c r="A180" s="20" t="s">
        <v>15</v>
      </c>
      <c r="B180" s="19">
        <v>0</v>
      </c>
    </row>
    <row r="181" s="5" customFormat="1" ht="18.75" customHeight="1" spans="1:2">
      <c r="A181" s="21" t="s">
        <v>110</v>
      </c>
      <c r="B181" s="17">
        <v>2</v>
      </c>
    </row>
    <row r="182" s="5" customFormat="1" ht="18.75" customHeight="1" spans="1:2">
      <c r="A182" s="21" t="s">
        <v>111</v>
      </c>
      <c r="B182" s="16">
        <f>SUM(B183:B188)</f>
        <v>299</v>
      </c>
    </row>
    <row r="183" s="5" customFormat="1" ht="18.75" customHeight="1" spans="1:2">
      <c r="A183" s="21" t="s">
        <v>6</v>
      </c>
      <c r="B183" s="17">
        <v>299</v>
      </c>
    </row>
    <row r="184" s="5" customFormat="1" ht="18.75" hidden="1" customHeight="1" spans="1:2">
      <c r="A184" s="18" t="s">
        <v>7</v>
      </c>
      <c r="B184" s="19"/>
    </row>
    <row r="185" s="5" customFormat="1" ht="18.75" hidden="1" customHeight="1" spans="1:2">
      <c r="A185" s="18" t="s">
        <v>8</v>
      </c>
      <c r="B185" s="19"/>
    </row>
    <row r="186" s="5" customFormat="1" ht="18.75" hidden="1" customHeight="1" spans="1:2">
      <c r="A186" s="18" t="s">
        <v>112</v>
      </c>
      <c r="B186" s="19"/>
    </row>
    <row r="187" s="5" customFormat="1" ht="18.75" hidden="1" customHeight="1" spans="1:2">
      <c r="A187" s="20" t="s">
        <v>15</v>
      </c>
      <c r="B187" s="19"/>
    </row>
    <row r="188" s="5" customFormat="1" ht="18.75" hidden="1" customHeight="1" spans="1:2">
      <c r="A188" s="20" t="s">
        <v>113</v>
      </c>
      <c r="B188" s="19"/>
    </row>
    <row r="189" s="5" customFormat="1" ht="18.75" customHeight="1" spans="1:2">
      <c r="A189" s="21" t="s">
        <v>114</v>
      </c>
      <c r="B189" s="16">
        <f>SUM(B190:B195)</f>
        <v>613</v>
      </c>
    </row>
    <row r="190" s="5" customFormat="1" ht="18.75" customHeight="1" spans="1:2">
      <c r="A190" s="15" t="s">
        <v>6</v>
      </c>
      <c r="B190" s="17">
        <v>613</v>
      </c>
    </row>
    <row r="191" s="5" customFormat="1" ht="18.75" hidden="1" customHeight="1" spans="1:2">
      <c r="A191" s="18" t="s">
        <v>7</v>
      </c>
      <c r="B191" s="19"/>
    </row>
    <row r="192" s="5" customFormat="1" ht="18.75" hidden="1" customHeight="1" spans="1:2">
      <c r="A192" s="18" t="s">
        <v>8</v>
      </c>
      <c r="B192" s="19"/>
    </row>
    <row r="193" s="5" customFormat="1" ht="18.75" hidden="1" customHeight="1" spans="1:2">
      <c r="A193" s="30" t="s">
        <v>115</v>
      </c>
      <c r="B193" s="19"/>
    </row>
    <row r="194" s="5" customFormat="1" ht="18.75" hidden="1" customHeight="1" spans="1:2">
      <c r="A194" s="18" t="s">
        <v>15</v>
      </c>
      <c r="B194" s="19"/>
    </row>
    <row r="195" s="5" customFormat="1" ht="18.75" hidden="1" customHeight="1" spans="1:2">
      <c r="A195" s="20" t="s">
        <v>116</v>
      </c>
      <c r="B195" s="19"/>
    </row>
    <row r="196" s="5" customFormat="1" ht="18.75" customHeight="1" spans="1:2">
      <c r="A196" s="21" t="s">
        <v>117</v>
      </c>
      <c r="B196" s="16">
        <f>SUM(B197:B202)</f>
        <v>243</v>
      </c>
    </row>
    <row r="197" s="5" customFormat="1" ht="18.75" customHeight="1" spans="1:2">
      <c r="A197" s="23" t="s">
        <v>6</v>
      </c>
      <c r="B197" s="17">
        <v>243</v>
      </c>
    </row>
    <row r="198" s="5" customFormat="1" ht="18.75" hidden="1" customHeight="1" spans="1:2">
      <c r="A198" s="18" t="s">
        <v>7</v>
      </c>
      <c r="B198" s="19"/>
    </row>
    <row r="199" s="5" customFormat="1" ht="18.75" hidden="1" customHeight="1" spans="1:2">
      <c r="A199" s="18" t="s">
        <v>8</v>
      </c>
      <c r="B199" s="19"/>
    </row>
    <row r="200" s="5" customFormat="1" ht="18.75" hidden="1" customHeight="1" spans="1:2">
      <c r="A200" s="30" t="s">
        <v>118</v>
      </c>
      <c r="B200" s="19"/>
    </row>
    <row r="201" s="5" customFormat="1" ht="18.75" hidden="1" customHeight="1" spans="1:2">
      <c r="A201" s="18" t="s">
        <v>15</v>
      </c>
      <c r="B201" s="19"/>
    </row>
    <row r="202" s="5" customFormat="1" ht="18.75" hidden="1" customHeight="1" spans="1:2">
      <c r="A202" s="20" t="s">
        <v>119</v>
      </c>
      <c r="B202" s="19"/>
    </row>
    <row r="203" s="5" customFormat="1" ht="18.75" customHeight="1" spans="1:2">
      <c r="A203" s="21" t="s">
        <v>120</v>
      </c>
      <c r="B203" s="16">
        <f>SUM(B204:B210)</f>
        <v>109</v>
      </c>
    </row>
    <row r="204" s="5" customFormat="1" ht="18.75" customHeight="1" spans="1:2">
      <c r="A204" s="21" t="s">
        <v>6</v>
      </c>
      <c r="B204" s="17">
        <v>109</v>
      </c>
    </row>
    <row r="205" s="5" customFormat="1" ht="18.75" hidden="1" customHeight="1" spans="1:2">
      <c r="A205" s="18" t="s">
        <v>7</v>
      </c>
      <c r="B205" s="19"/>
    </row>
    <row r="206" s="5" customFormat="1" ht="18.75" hidden="1" customHeight="1" spans="1:2">
      <c r="A206" s="18" t="s">
        <v>8</v>
      </c>
      <c r="B206" s="19"/>
    </row>
    <row r="207" s="5" customFormat="1" ht="18.75" hidden="1" customHeight="1" spans="1:2">
      <c r="A207" s="18" t="s">
        <v>121</v>
      </c>
      <c r="B207" s="19"/>
    </row>
    <row r="208" s="5" customFormat="1" ht="18.75" hidden="1" customHeight="1" spans="1:2">
      <c r="A208" s="18" t="s">
        <v>122</v>
      </c>
      <c r="B208" s="19"/>
    </row>
    <row r="209" s="5" customFormat="1" ht="18.75" hidden="1" customHeight="1" spans="1:2">
      <c r="A209" s="18" t="s">
        <v>15</v>
      </c>
      <c r="B209" s="33"/>
    </row>
    <row r="210" s="5" customFormat="1" ht="18.75" hidden="1" customHeight="1" spans="1:2">
      <c r="A210" s="20" t="s">
        <v>123</v>
      </c>
      <c r="B210" s="33"/>
    </row>
    <row r="211" s="5" customFormat="1" ht="18.75" hidden="1" customHeight="1" spans="1:2">
      <c r="A211" s="32" t="s">
        <v>124</v>
      </c>
      <c r="B211" s="34">
        <f>SUM(B212:B216)</f>
        <v>0</v>
      </c>
    </row>
    <row r="212" s="5" customFormat="1" ht="18.75" hidden="1" customHeight="1" spans="1:2">
      <c r="A212" s="20" t="s">
        <v>6</v>
      </c>
      <c r="B212" s="19"/>
    </row>
    <row r="213" s="5" customFormat="1" ht="18.75" hidden="1" customHeight="1" spans="1:2">
      <c r="A213" s="22" t="s">
        <v>7</v>
      </c>
      <c r="B213" s="19"/>
    </row>
    <row r="214" s="5" customFormat="1" ht="18.75" hidden="1" customHeight="1" spans="1:2">
      <c r="A214" s="18" t="s">
        <v>8</v>
      </c>
      <c r="B214" s="35"/>
    </row>
    <row r="215" s="5" customFormat="1" ht="18.75" hidden="1" customHeight="1" spans="1:2">
      <c r="A215" s="18" t="s">
        <v>15</v>
      </c>
      <c r="B215" s="35"/>
    </row>
    <row r="216" s="5" customFormat="1" ht="18.75" hidden="1" customHeight="1" spans="1:2">
      <c r="A216" s="18" t="s">
        <v>125</v>
      </c>
      <c r="B216" s="35"/>
    </row>
    <row r="217" s="5" customFormat="1" ht="18.75" customHeight="1" spans="1:2">
      <c r="A217" s="21" t="s">
        <v>126</v>
      </c>
      <c r="B217" s="36">
        <f>SUM(B218:B222)</f>
        <v>491</v>
      </c>
    </row>
    <row r="218" s="5" customFormat="1" ht="18.75" customHeight="1" spans="1:2">
      <c r="A218" s="21" t="s">
        <v>6</v>
      </c>
      <c r="B218" s="17">
        <v>462</v>
      </c>
    </row>
    <row r="219" s="5" customFormat="1" ht="18.75" hidden="1" customHeight="1" spans="1:2">
      <c r="A219" s="20" t="s">
        <v>7</v>
      </c>
      <c r="B219" s="19">
        <v>0</v>
      </c>
    </row>
    <row r="220" s="5" customFormat="1" ht="18.75" hidden="1" customHeight="1" spans="1:2">
      <c r="A220" s="18" t="s">
        <v>8</v>
      </c>
      <c r="B220" s="19">
        <v>0</v>
      </c>
    </row>
    <row r="221" s="5" customFormat="1" ht="18.75" hidden="1" customHeight="1" spans="1:2">
      <c r="A221" s="18" t="s">
        <v>15</v>
      </c>
      <c r="B221" s="19">
        <v>0</v>
      </c>
    </row>
    <row r="222" s="5" customFormat="1" ht="18.75" customHeight="1" spans="1:2">
      <c r="A222" s="15" t="s">
        <v>127</v>
      </c>
      <c r="B222" s="17">
        <v>29</v>
      </c>
    </row>
    <row r="223" s="5" customFormat="1" ht="18.75" hidden="1" customHeight="1" spans="1:2">
      <c r="A223" s="28" t="s">
        <v>128</v>
      </c>
      <c r="B223" s="29">
        <f>SUM(B224:B229)</f>
        <v>0</v>
      </c>
    </row>
    <row r="224" s="5" customFormat="1" ht="18.75" hidden="1" customHeight="1" spans="1:2">
      <c r="A224" s="18" t="s">
        <v>6</v>
      </c>
      <c r="B224" s="19"/>
    </row>
    <row r="225" s="5" customFormat="1" ht="18.75" hidden="1" customHeight="1" spans="1:2">
      <c r="A225" s="18" t="s">
        <v>7</v>
      </c>
      <c r="B225" s="19"/>
    </row>
    <row r="226" s="5" customFormat="1" ht="18.75" hidden="1" customHeight="1" spans="1:2">
      <c r="A226" s="18" t="s">
        <v>8</v>
      </c>
      <c r="B226" s="35"/>
    </row>
    <row r="227" s="5" customFormat="1" ht="18.75" hidden="1" customHeight="1" spans="1:2">
      <c r="A227" s="30" t="s">
        <v>129</v>
      </c>
      <c r="B227" s="35"/>
    </row>
    <row r="228" s="5" customFormat="1" ht="18.75" hidden="1" customHeight="1" spans="1:2">
      <c r="A228" s="18" t="s">
        <v>15</v>
      </c>
      <c r="B228" s="35"/>
    </row>
    <row r="229" s="5" customFormat="1" ht="18.75" hidden="1" customHeight="1" spans="1:2">
      <c r="A229" s="18" t="s">
        <v>130</v>
      </c>
      <c r="B229" s="35"/>
    </row>
    <row r="230" s="5" customFormat="1" ht="18.75" customHeight="1" spans="1:2">
      <c r="A230" s="15" t="s">
        <v>131</v>
      </c>
      <c r="B230" s="36">
        <f>SUM(B231:B244)</f>
        <v>2061</v>
      </c>
    </row>
    <row r="231" s="5" customFormat="1" ht="18.75" customHeight="1" spans="1:2">
      <c r="A231" s="15" t="s">
        <v>6</v>
      </c>
      <c r="B231" s="17">
        <v>2058</v>
      </c>
    </row>
    <row r="232" s="5" customFormat="1" ht="18.75" hidden="1" customHeight="1" spans="1:2">
      <c r="A232" s="18" t="s">
        <v>7</v>
      </c>
      <c r="B232" s="19"/>
    </row>
    <row r="233" s="5" customFormat="1" ht="18.75" hidden="1" customHeight="1" spans="1:2">
      <c r="A233" s="18" t="s">
        <v>8</v>
      </c>
      <c r="B233" s="19"/>
    </row>
    <row r="234" s="5" customFormat="1" ht="18.75" hidden="1" customHeight="1" spans="1:2">
      <c r="A234" s="30" t="s">
        <v>132</v>
      </c>
      <c r="B234" s="19"/>
    </row>
    <row r="235" s="5" customFormat="1" ht="18.75" hidden="1" customHeight="1" spans="1:2">
      <c r="A235" s="30" t="s">
        <v>133</v>
      </c>
      <c r="B235" s="19"/>
    </row>
    <row r="236" s="5" customFormat="1" ht="18.75" hidden="1" customHeight="1" spans="1:2">
      <c r="A236" s="18" t="s">
        <v>47</v>
      </c>
      <c r="B236" s="19"/>
    </row>
    <row r="237" s="5" customFormat="1" ht="18.75" hidden="1" customHeight="1" spans="1:2">
      <c r="A237" s="30" t="s">
        <v>134</v>
      </c>
      <c r="B237" s="19"/>
    </row>
    <row r="238" s="5" customFormat="1" ht="18.75" hidden="1" customHeight="1" spans="1:2">
      <c r="A238" s="18" t="s">
        <v>135</v>
      </c>
      <c r="B238" s="19"/>
    </row>
    <row r="239" s="5" customFormat="1" ht="18.75" hidden="1" customHeight="1" spans="1:2">
      <c r="A239" s="18" t="s">
        <v>136</v>
      </c>
      <c r="B239" s="19"/>
    </row>
    <row r="240" s="5" customFormat="1" ht="18.75" hidden="1" customHeight="1" spans="1:2">
      <c r="A240" s="18" t="s">
        <v>137</v>
      </c>
      <c r="B240" s="19"/>
    </row>
    <row r="241" s="5" customFormat="1" ht="18.75" hidden="1" customHeight="1" spans="1:2">
      <c r="A241" s="30" t="s">
        <v>138</v>
      </c>
      <c r="B241" s="19"/>
    </row>
    <row r="242" s="5" customFormat="1" ht="18.75" hidden="1" customHeight="1" spans="1:2">
      <c r="A242" s="30" t="s">
        <v>139</v>
      </c>
      <c r="B242" s="19"/>
    </row>
    <row r="243" s="5" customFormat="1" ht="18.75" hidden="1" customHeight="1" spans="1:2">
      <c r="A243" s="18" t="s">
        <v>15</v>
      </c>
      <c r="B243" s="19"/>
    </row>
    <row r="244" s="5" customFormat="1" ht="18.75" customHeight="1" spans="1:2">
      <c r="A244" s="15" t="s">
        <v>140</v>
      </c>
      <c r="B244" s="17">
        <v>3</v>
      </c>
    </row>
    <row r="245" s="5" customFormat="1" ht="18.75" customHeight="1" spans="1:2">
      <c r="A245" s="21" t="s">
        <v>141</v>
      </c>
      <c r="B245" s="16">
        <f>SUM(B246:B247)</f>
        <v>3367</v>
      </c>
    </row>
    <row r="246" s="5" customFormat="1" ht="18.75" hidden="1" customHeight="1" spans="1:2">
      <c r="A246" s="20" t="s">
        <v>142</v>
      </c>
      <c r="B246" s="19"/>
    </row>
    <row r="247" s="5" customFormat="1" ht="18.75" customHeight="1" spans="1:2">
      <c r="A247" s="21" t="s">
        <v>143</v>
      </c>
      <c r="B247" s="17">
        <v>3367</v>
      </c>
    </row>
    <row r="248" s="4" customFormat="1" ht="18.75" hidden="1" customHeight="1" spans="1:2">
      <c r="A248" s="37" t="s">
        <v>144</v>
      </c>
      <c r="B248" s="34">
        <f>B249+B251</f>
        <v>0</v>
      </c>
    </row>
    <row r="249" s="5" customFormat="1" ht="18.75" hidden="1" customHeight="1" spans="1:2">
      <c r="A249" s="18" t="s">
        <v>145</v>
      </c>
      <c r="B249" s="19">
        <f>B250</f>
        <v>0</v>
      </c>
    </row>
    <row r="250" s="5" customFormat="1" ht="18.75" hidden="1" customHeight="1" spans="1:2">
      <c r="A250" s="30" t="s">
        <v>146</v>
      </c>
      <c r="B250" s="19"/>
    </row>
    <row r="251" s="5" customFormat="1" ht="18.75" hidden="1" customHeight="1" spans="1:2">
      <c r="A251" s="18" t="s">
        <v>147</v>
      </c>
      <c r="B251" s="19"/>
    </row>
    <row r="252" s="4" customFormat="1" ht="18.75" customHeight="1" spans="1:2">
      <c r="A252" s="14" t="s">
        <v>144</v>
      </c>
      <c r="B252" s="38"/>
    </row>
    <row r="253" s="4" customFormat="1" ht="18.75" customHeight="1" spans="1:2">
      <c r="A253" s="14" t="s">
        <v>148</v>
      </c>
      <c r="B253" s="38">
        <f>B254+B264</f>
        <v>253</v>
      </c>
    </row>
    <row r="254" s="5" customFormat="1" ht="18.75" customHeight="1" spans="1:2">
      <c r="A254" s="21" t="s">
        <v>149</v>
      </c>
      <c r="B254" s="16">
        <f>SUM(B255:B263)</f>
        <v>45</v>
      </c>
    </row>
    <row r="255" s="5" customFormat="1" ht="18.75" hidden="1" customHeight="1" spans="1:2">
      <c r="A255" s="20" t="s">
        <v>150</v>
      </c>
      <c r="B255" s="19"/>
    </row>
    <row r="256" s="5" customFormat="1" ht="18.75" hidden="1" customHeight="1" spans="1:2">
      <c r="A256" s="18" t="s">
        <v>151</v>
      </c>
      <c r="B256" s="19"/>
    </row>
    <row r="257" s="5" customFormat="1" ht="18.75" hidden="1" customHeight="1" spans="1:2">
      <c r="A257" s="18" t="s">
        <v>152</v>
      </c>
      <c r="B257" s="19"/>
    </row>
    <row r="258" s="5" customFormat="1" ht="18.75" hidden="1" customHeight="1" spans="1:2">
      <c r="A258" s="18" t="s">
        <v>153</v>
      </c>
      <c r="B258" s="19"/>
    </row>
    <row r="259" s="5" customFormat="1" ht="18.75" hidden="1" customHeight="1" spans="1:2">
      <c r="A259" s="20" t="s">
        <v>154</v>
      </c>
      <c r="B259" s="19"/>
    </row>
    <row r="260" s="5" customFormat="1" ht="18.75" hidden="1" customHeight="1" spans="1:2">
      <c r="A260" s="20" t="s">
        <v>155</v>
      </c>
      <c r="B260" s="19"/>
    </row>
    <row r="261" s="5" customFormat="1" ht="18.75" customHeight="1" spans="1:2">
      <c r="A261" s="21" t="s">
        <v>156</v>
      </c>
      <c r="B261" s="17">
        <v>35</v>
      </c>
    </row>
    <row r="262" s="5" customFormat="1" ht="18.75" hidden="1" customHeight="1" spans="1:2">
      <c r="A262" s="20" t="s">
        <v>157</v>
      </c>
      <c r="B262" s="19">
        <v>0</v>
      </c>
    </row>
    <row r="263" s="5" customFormat="1" ht="18.75" customHeight="1" spans="1:2">
      <c r="A263" s="21" t="s">
        <v>158</v>
      </c>
      <c r="B263" s="17">
        <v>10</v>
      </c>
    </row>
    <row r="264" s="5" customFormat="1" ht="18.75" customHeight="1" spans="1:2">
      <c r="A264" s="21" t="s">
        <v>159</v>
      </c>
      <c r="B264" s="16">
        <v>208</v>
      </c>
    </row>
    <row r="265" s="4" customFormat="1" ht="18.75" customHeight="1" spans="1:2">
      <c r="A265" s="14" t="s">
        <v>160</v>
      </c>
      <c r="B265" s="38">
        <f>B266+B269+B280+B287+B295+B304+B320+B330+B340+B348+B354</f>
        <v>11426</v>
      </c>
    </row>
    <row r="266" s="5" customFormat="1" ht="18.75" customHeight="1" spans="1:2">
      <c r="A266" s="15" t="s">
        <v>161</v>
      </c>
      <c r="B266" s="16">
        <f>SUM(B267:B268)</f>
        <v>49</v>
      </c>
    </row>
    <row r="267" s="5" customFormat="1" ht="18.75" hidden="1" customHeight="1" spans="1:2">
      <c r="A267" s="18" t="s">
        <v>162</v>
      </c>
      <c r="B267" s="19"/>
    </row>
    <row r="268" s="5" customFormat="1" ht="18.75" customHeight="1" spans="1:2">
      <c r="A268" s="21" t="s">
        <v>163</v>
      </c>
      <c r="B268" s="17">
        <v>49</v>
      </c>
    </row>
    <row r="269" s="5" customFormat="1" ht="18.75" customHeight="1" spans="1:2">
      <c r="A269" s="21" t="s">
        <v>164</v>
      </c>
      <c r="B269" s="16">
        <f>SUM(B270:B279)</f>
        <v>8519</v>
      </c>
    </row>
    <row r="270" s="5" customFormat="1" ht="18.75" customHeight="1" spans="1:2">
      <c r="A270" s="21" t="s">
        <v>6</v>
      </c>
      <c r="B270" s="17">
        <v>8161</v>
      </c>
    </row>
    <row r="271" s="5" customFormat="1" ht="18.75" hidden="1" customHeight="1" spans="1:2">
      <c r="A271" s="20" t="s">
        <v>7</v>
      </c>
      <c r="B271" s="19">
        <v>0</v>
      </c>
    </row>
    <row r="272" s="5" customFormat="1" ht="18.75" hidden="1" customHeight="1" spans="1:2">
      <c r="A272" s="20" t="s">
        <v>8</v>
      </c>
      <c r="B272" s="19">
        <v>0</v>
      </c>
    </row>
    <row r="273" s="5" customFormat="1" ht="18.75" hidden="1" customHeight="1" spans="1:2">
      <c r="A273" s="20" t="s">
        <v>47</v>
      </c>
      <c r="B273" s="19">
        <v>0</v>
      </c>
    </row>
    <row r="274" s="5" customFormat="1" ht="18.75" hidden="1" customHeight="1" spans="1:2">
      <c r="A274" s="20" t="s">
        <v>165</v>
      </c>
      <c r="B274" s="19">
        <v>0</v>
      </c>
    </row>
    <row r="275" s="5" customFormat="1" ht="18.75" hidden="1" customHeight="1" spans="1:2">
      <c r="A275" s="20" t="s">
        <v>166</v>
      </c>
      <c r="B275" s="19">
        <v>0</v>
      </c>
    </row>
    <row r="276" s="5" customFormat="1" ht="18.75" hidden="1" customHeight="1" spans="1:2">
      <c r="A276" s="26" t="s">
        <v>167</v>
      </c>
      <c r="B276" s="19">
        <v>0</v>
      </c>
    </row>
    <row r="277" s="5" customFormat="1" ht="18.75" hidden="1" customHeight="1" spans="1:2">
      <c r="A277" s="26" t="s">
        <v>168</v>
      </c>
      <c r="B277" s="19">
        <v>0</v>
      </c>
    </row>
    <row r="278" s="5" customFormat="1" ht="18.75" customHeight="1" spans="1:2">
      <c r="A278" s="21" t="s">
        <v>15</v>
      </c>
      <c r="B278" s="17">
        <v>32</v>
      </c>
    </row>
    <row r="279" s="5" customFormat="1" ht="18.75" customHeight="1" spans="1:2">
      <c r="A279" s="21" t="s">
        <v>169</v>
      </c>
      <c r="B279" s="17">
        <v>326</v>
      </c>
    </row>
    <row r="280" s="5" customFormat="1" ht="18.75" hidden="1" customHeight="1" spans="1:2">
      <c r="A280" s="28" t="s">
        <v>170</v>
      </c>
      <c r="B280" s="29">
        <f>SUM(B281:B286)</f>
        <v>0</v>
      </c>
    </row>
    <row r="281" s="5" customFormat="1" ht="18.75" hidden="1" customHeight="1" spans="1:2">
      <c r="A281" s="18" t="s">
        <v>6</v>
      </c>
      <c r="B281" s="19"/>
    </row>
    <row r="282" s="5" customFormat="1" ht="18.75" hidden="1" customHeight="1" spans="1:2">
      <c r="A282" s="18" t="s">
        <v>7</v>
      </c>
      <c r="B282" s="19"/>
    </row>
    <row r="283" s="5" customFormat="1" ht="18.75" hidden="1" customHeight="1" spans="1:2">
      <c r="A283" s="20" t="s">
        <v>8</v>
      </c>
      <c r="B283" s="19"/>
    </row>
    <row r="284" s="5" customFormat="1" ht="18.75" hidden="1" customHeight="1" spans="1:2">
      <c r="A284" s="20" t="s">
        <v>171</v>
      </c>
      <c r="B284" s="19"/>
    </row>
    <row r="285" s="5" customFormat="1" ht="18.75" hidden="1" customHeight="1" spans="1:2">
      <c r="A285" s="20" t="s">
        <v>15</v>
      </c>
      <c r="B285" s="19"/>
    </row>
    <row r="286" s="5" customFormat="1" ht="18.75" hidden="1" customHeight="1" spans="1:2">
      <c r="A286" s="22" t="s">
        <v>172</v>
      </c>
      <c r="B286" s="19"/>
    </row>
    <row r="287" s="5" customFormat="1" ht="18.75" customHeight="1" spans="1:2">
      <c r="A287" s="25" t="s">
        <v>173</v>
      </c>
      <c r="B287" s="16">
        <f>SUM(B288:B294)</f>
        <v>553</v>
      </c>
    </row>
    <row r="288" s="5" customFormat="1" ht="18.75" customHeight="1" spans="1:2">
      <c r="A288" s="15" t="s">
        <v>6</v>
      </c>
      <c r="B288" s="17">
        <v>553</v>
      </c>
    </row>
    <row r="289" s="5" customFormat="1" ht="18.75" hidden="1" customHeight="1" spans="1:2">
      <c r="A289" s="18" t="s">
        <v>7</v>
      </c>
      <c r="B289" s="19"/>
    </row>
    <row r="290" s="5" customFormat="1" ht="18.75" hidden="1" customHeight="1" spans="1:2">
      <c r="A290" s="20" t="s">
        <v>8</v>
      </c>
      <c r="B290" s="19"/>
    </row>
    <row r="291" s="5" customFormat="1" ht="18.75" hidden="1" customHeight="1" spans="1:2">
      <c r="A291" s="20" t="s">
        <v>174</v>
      </c>
      <c r="B291" s="19"/>
    </row>
    <row r="292" s="5" customFormat="1" ht="18.75" hidden="1" customHeight="1" spans="1:2">
      <c r="A292" s="20" t="s">
        <v>175</v>
      </c>
      <c r="B292" s="19"/>
    </row>
    <row r="293" s="5" customFormat="1" ht="18.75" hidden="1" customHeight="1" spans="1:2">
      <c r="A293" s="20" t="s">
        <v>15</v>
      </c>
      <c r="B293" s="19"/>
    </row>
    <row r="294" s="5" customFormat="1" ht="18.75" hidden="1" customHeight="1" spans="1:2">
      <c r="A294" s="20" t="s">
        <v>176</v>
      </c>
      <c r="B294" s="19"/>
    </row>
    <row r="295" s="5" customFormat="1" ht="18.75" customHeight="1" spans="1:2">
      <c r="A295" s="23" t="s">
        <v>177</v>
      </c>
      <c r="B295" s="16">
        <f>SUM(B296:B303)</f>
        <v>1390</v>
      </c>
    </row>
    <row r="296" s="5" customFormat="1" ht="18.75" customHeight="1" spans="1:2">
      <c r="A296" s="15" t="s">
        <v>6</v>
      </c>
      <c r="B296" s="17">
        <v>1390</v>
      </c>
    </row>
    <row r="297" s="5" customFormat="1" ht="18.75" hidden="1" customHeight="1" spans="1:2">
      <c r="A297" s="18" t="s">
        <v>7</v>
      </c>
      <c r="B297" s="19"/>
    </row>
    <row r="298" s="5" customFormat="1" ht="18.75" hidden="1" customHeight="1" spans="1:2">
      <c r="A298" s="18" t="s">
        <v>8</v>
      </c>
      <c r="B298" s="19"/>
    </row>
    <row r="299" s="5" customFormat="1" ht="18.75" hidden="1" customHeight="1" spans="1:2">
      <c r="A299" s="20" t="s">
        <v>178</v>
      </c>
      <c r="B299" s="19"/>
    </row>
    <row r="300" s="5" customFormat="1" ht="18.75" hidden="1" customHeight="1" spans="1:2">
      <c r="A300" s="20" t="s">
        <v>179</v>
      </c>
      <c r="B300" s="19"/>
    </row>
    <row r="301" s="5" customFormat="1" ht="18.75" hidden="1" customHeight="1" spans="1:2">
      <c r="A301" s="20" t="s">
        <v>180</v>
      </c>
      <c r="B301" s="19"/>
    </row>
    <row r="302" s="5" customFormat="1" ht="18.75" hidden="1" customHeight="1" spans="1:2">
      <c r="A302" s="18" t="s">
        <v>15</v>
      </c>
      <c r="B302" s="19"/>
    </row>
    <row r="303" s="5" customFormat="1" ht="18.75" hidden="1" customHeight="1" spans="1:2">
      <c r="A303" s="18" t="s">
        <v>181</v>
      </c>
      <c r="B303" s="19"/>
    </row>
    <row r="304" s="5" customFormat="1" ht="18.75" customHeight="1" spans="1:2">
      <c r="A304" s="15" t="s">
        <v>182</v>
      </c>
      <c r="B304" s="16">
        <f>SUM(B305:B319)</f>
        <v>568</v>
      </c>
    </row>
    <row r="305" s="5" customFormat="1" ht="18.75" customHeight="1" spans="1:2">
      <c r="A305" s="21" t="s">
        <v>6</v>
      </c>
      <c r="B305" s="17">
        <v>548</v>
      </c>
    </row>
    <row r="306" s="5" customFormat="1" ht="18.75" hidden="1" customHeight="1" spans="1:2">
      <c r="A306" s="20" t="s">
        <v>7</v>
      </c>
      <c r="B306" s="19">
        <v>0</v>
      </c>
    </row>
    <row r="307" s="5" customFormat="1" ht="18.75" hidden="1" customHeight="1" spans="1:2">
      <c r="A307" s="20" t="s">
        <v>8</v>
      </c>
      <c r="B307" s="19">
        <v>0</v>
      </c>
    </row>
    <row r="308" s="5" customFormat="1" ht="18.75" hidden="1" customHeight="1" spans="1:2">
      <c r="A308" s="22" t="s">
        <v>183</v>
      </c>
      <c r="B308" s="19">
        <v>0</v>
      </c>
    </row>
    <row r="309" s="5" customFormat="1" ht="18.75" customHeight="1" spans="1:2">
      <c r="A309" s="15" t="s">
        <v>184</v>
      </c>
      <c r="B309" s="17">
        <v>20</v>
      </c>
    </row>
    <row r="310" s="5" customFormat="1" ht="18.75" hidden="1" customHeight="1" spans="1:2">
      <c r="A310" s="18" t="s">
        <v>185</v>
      </c>
      <c r="B310" s="19"/>
    </row>
    <row r="311" s="5" customFormat="1" ht="18.75" hidden="1" customHeight="1" spans="1:2">
      <c r="A311" s="24" t="s">
        <v>186</v>
      </c>
      <c r="B311" s="19"/>
    </row>
    <row r="312" s="5" customFormat="1" ht="18.75" hidden="1" customHeight="1" spans="1:2">
      <c r="A312" s="20" t="s">
        <v>187</v>
      </c>
      <c r="B312" s="19"/>
    </row>
    <row r="313" s="5" customFormat="1" ht="18.75" hidden="1" customHeight="1" spans="1:2">
      <c r="A313" s="20" t="s">
        <v>188</v>
      </c>
      <c r="B313" s="19"/>
    </row>
    <row r="314" s="5" customFormat="1" ht="18.75" hidden="1" customHeight="1" spans="1:2">
      <c r="A314" s="20" t="s">
        <v>189</v>
      </c>
      <c r="B314" s="19"/>
    </row>
    <row r="315" s="5" customFormat="1" ht="18.75" hidden="1" customHeight="1" spans="1:2">
      <c r="A315" s="20" t="s">
        <v>190</v>
      </c>
      <c r="B315" s="19"/>
    </row>
    <row r="316" s="5" customFormat="1" ht="18.75" hidden="1" customHeight="1" spans="1:2">
      <c r="A316" s="20" t="s">
        <v>191</v>
      </c>
      <c r="B316" s="19"/>
    </row>
    <row r="317" s="5" customFormat="1" ht="18.75" hidden="1" customHeight="1" spans="1:2">
      <c r="A317" s="20" t="s">
        <v>47</v>
      </c>
      <c r="B317" s="19"/>
    </row>
    <row r="318" s="5" customFormat="1" ht="18.75" hidden="1" customHeight="1" spans="1:2">
      <c r="A318" s="20" t="s">
        <v>15</v>
      </c>
      <c r="B318" s="19"/>
    </row>
    <row r="319" s="5" customFormat="1" ht="18.75" hidden="1" customHeight="1" spans="1:2">
      <c r="A319" s="18" t="s">
        <v>192</v>
      </c>
      <c r="B319" s="19"/>
    </row>
    <row r="320" s="5" customFormat="1" ht="18.75" hidden="1" customHeight="1" spans="1:2">
      <c r="A320" s="39" t="s">
        <v>193</v>
      </c>
      <c r="B320" s="29">
        <f>SUM(B321:B329)</f>
        <v>0</v>
      </c>
    </row>
    <row r="321" s="5" customFormat="1" ht="18.75" hidden="1" customHeight="1" spans="1:2">
      <c r="A321" s="18" t="s">
        <v>6</v>
      </c>
      <c r="B321" s="19"/>
    </row>
    <row r="322" s="5" customFormat="1" ht="18.75" hidden="1" customHeight="1" spans="1:2">
      <c r="A322" s="20" t="s">
        <v>7</v>
      </c>
      <c r="B322" s="19"/>
    </row>
    <row r="323" s="5" customFormat="1" ht="18.75" hidden="1" customHeight="1" spans="1:2">
      <c r="A323" s="20" t="s">
        <v>8</v>
      </c>
      <c r="B323" s="19"/>
    </row>
    <row r="324" s="5" customFormat="1" ht="18.75" hidden="1" customHeight="1" spans="1:2">
      <c r="A324" s="20" t="s">
        <v>194</v>
      </c>
      <c r="B324" s="19"/>
    </row>
    <row r="325" s="5" customFormat="1" ht="18.75" hidden="1" customHeight="1" spans="1:2">
      <c r="A325" s="22" t="s">
        <v>195</v>
      </c>
      <c r="B325" s="19"/>
    </row>
    <row r="326" s="5" customFormat="1" ht="18.75" hidden="1" customHeight="1" spans="1:2">
      <c r="A326" s="18" t="s">
        <v>196</v>
      </c>
      <c r="B326" s="19"/>
    </row>
    <row r="327" s="5" customFormat="1" ht="18.75" hidden="1" customHeight="1" spans="1:2">
      <c r="A327" s="18" t="s">
        <v>47</v>
      </c>
      <c r="B327" s="19"/>
    </row>
    <row r="328" s="5" customFormat="1" ht="18.75" hidden="1" customHeight="1" spans="1:2">
      <c r="A328" s="18" t="s">
        <v>15</v>
      </c>
      <c r="B328" s="19"/>
    </row>
    <row r="329" s="5" customFormat="1" ht="18.75" hidden="1" customHeight="1" spans="1:2">
      <c r="A329" s="18" t="s">
        <v>197</v>
      </c>
      <c r="B329" s="19"/>
    </row>
    <row r="330" s="5" customFormat="1" ht="18.75" hidden="1" customHeight="1" spans="1:2">
      <c r="A330" s="32" t="s">
        <v>198</v>
      </c>
      <c r="B330" s="29">
        <f>SUM(B331:B339)</f>
        <v>0</v>
      </c>
    </row>
    <row r="331" s="5" customFormat="1" ht="18.75" hidden="1" customHeight="1" spans="1:2">
      <c r="A331" s="20" t="s">
        <v>6</v>
      </c>
      <c r="B331" s="19"/>
    </row>
    <row r="332" s="5" customFormat="1" ht="18.75" hidden="1" customHeight="1" spans="1:2">
      <c r="A332" s="20" t="s">
        <v>7</v>
      </c>
      <c r="B332" s="19"/>
    </row>
    <row r="333" s="5" customFormat="1" ht="18.75" hidden="1" customHeight="1" spans="1:2">
      <c r="A333" s="18" t="s">
        <v>8</v>
      </c>
      <c r="B333" s="19"/>
    </row>
    <row r="334" s="5" customFormat="1" ht="18.75" hidden="1" customHeight="1" spans="1:2">
      <c r="A334" s="18" t="s">
        <v>199</v>
      </c>
      <c r="B334" s="19"/>
    </row>
    <row r="335" s="5" customFormat="1" ht="18.75" hidden="1" customHeight="1" spans="1:2">
      <c r="A335" s="18" t="s">
        <v>200</v>
      </c>
      <c r="B335" s="19"/>
    </row>
    <row r="336" s="5" customFormat="1" ht="18.75" hidden="1" customHeight="1" spans="1:2">
      <c r="A336" s="20" t="s">
        <v>201</v>
      </c>
      <c r="B336" s="19"/>
    </row>
    <row r="337" s="5" customFormat="1" ht="18.75" hidden="1" customHeight="1" spans="1:2">
      <c r="A337" s="20" t="s">
        <v>47</v>
      </c>
      <c r="B337" s="19"/>
    </row>
    <row r="338" s="5" customFormat="1" ht="18.75" hidden="1" customHeight="1" spans="1:2">
      <c r="A338" s="20" t="s">
        <v>15</v>
      </c>
      <c r="B338" s="19"/>
    </row>
    <row r="339" s="5" customFormat="1" ht="18.75" hidden="1" customHeight="1" spans="1:2">
      <c r="A339" s="20" t="s">
        <v>202</v>
      </c>
      <c r="B339" s="19"/>
    </row>
    <row r="340" s="5" customFormat="1" ht="18.75" hidden="1" customHeight="1" spans="1:2">
      <c r="A340" s="40" t="s">
        <v>203</v>
      </c>
      <c r="B340" s="29">
        <f>SUM(B341:B347)</f>
        <v>0</v>
      </c>
    </row>
    <row r="341" s="5" customFormat="1" ht="18.75" hidden="1" customHeight="1" spans="1:2">
      <c r="A341" s="18" t="s">
        <v>6</v>
      </c>
      <c r="B341" s="19"/>
    </row>
    <row r="342" s="5" customFormat="1" ht="18.75" hidden="1" customHeight="1" spans="1:2">
      <c r="A342" s="18" t="s">
        <v>7</v>
      </c>
      <c r="B342" s="19"/>
    </row>
    <row r="343" s="5" customFormat="1" ht="18.75" hidden="1" customHeight="1" spans="1:2">
      <c r="A343" s="24" t="s">
        <v>8</v>
      </c>
      <c r="B343" s="19"/>
    </row>
    <row r="344" s="5" customFormat="1" ht="18.75" hidden="1" customHeight="1" spans="1:2">
      <c r="A344" s="27" t="s">
        <v>204</v>
      </c>
      <c r="B344" s="19"/>
    </row>
    <row r="345" s="5" customFormat="1" ht="18.75" hidden="1" customHeight="1" spans="1:2">
      <c r="A345" s="20" t="s">
        <v>205</v>
      </c>
      <c r="B345" s="19"/>
    </row>
    <row r="346" s="5" customFormat="1" ht="18.75" hidden="1" customHeight="1" spans="1:2">
      <c r="A346" s="20" t="s">
        <v>15</v>
      </c>
      <c r="B346" s="19"/>
    </row>
    <row r="347" s="5" customFormat="1" ht="18.75" hidden="1" customHeight="1" spans="1:2">
      <c r="A347" s="18" t="s">
        <v>206</v>
      </c>
      <c r="B347" s="19"/>
    </row>
    <row r="348" s="5" customFormat="1" ht="18.75" hidden="1" customHeight="1" spans="1:2">
      <c r="A348" s="28" t="s">
        <v>207</v>
      </c>
      <c r="B348" s="29">
        <f>SUM(B349:B353)</f>
        <v>0</v>
      </c>
    </row>
    <row r="349" s="5" customFormat="1" ht="18.75" hidden="1" customHeight="1" spans="1:2">
      <c r="A349" s="18" t="s">
        <v>6</v>
      </c>
      <c r="B349" s="19"/>
    </row>
    <row r="350" s="5" customFormat="1" ht="18.75" hidden="1" customHeight="1" spans="1:2">
      <c r="A350" s="20" t="s">
        <v>7</v>
      </c>
      <c r="B350" s="19"/>
    </row>
    <row r="351" s="5" customFormat="1" ht="18.75" hidden="1" customHeight="1" spans="1:2">
      <c r="A351" s="18" t="s">
        <v>47</v>
      </c>
      <c r="B351" s="19"/>
    </row>
    <row r="352" s="5" customFormat="1" ht="18.75" hidden="1" customHeight="1" spans="1:2">
      <c r="A352" s="20" t="s">
        <v>208</v>
      </c>
      <c r="B352" s="19"/>
    </row>
    <row r="353" s="5" customFormat="1" ht="18.75" hidden="1" customHeight="1" spans="1:2">
      <c r="A353" s="18" t="s">
        <v>209</v>
      </c>
      <c r="B353" s="19"/>
    </row>
    <row r="354" s="5" customFormat="1" ht="18.75" customHeight="1" spans="1:2">
      <c r="A354" s="15" t="s">
        <v>210</v>
      </c>
      <c r="B354" s="16">
        <f>B355</f>
        <v>347</v>
      </c>
    </row>
    <row r="355" s="5" customFormat="1" ht="18.75" customHeight="1" spans="1:2">
      <c r="A355" s="15" t="s">
        <v>211</v>
      </c>
      <c r="B355" s="17">
        <v>347</v>
      </c>
    </row>
    <row r="356" s="4" customFormat="1" ht="18.75" customHeight="1" spans="1:2">
      <c r="A356" s="14" t="s">
        <v>212</v>
      </c>
      <c r="B356" s="38">
        <f>B357+B362+B371+B377+B383+B387+B391+B395+B401+B408</f>
        <v>41778</v>
      </c>
    </row>
    <row r="357" s="5" customFormat="1" ht="18.75" customHeight="1" spans="1:2">
      <c r="A357" s="21" t="s">
        <v>213</v>
      </c>
      <c r="B357" s="16">
        <f>SUM(B358:B361)</f>
        <v>1105</v>
      </c>
    </row>
    <row r="358" s="5" customFormat="1" ht="18.75" customHeight="1" spans="1:2">
      <c r="A358" s="15" t="s">
        <v>6</v>
      </c>
      <c r="B358" s="17">
        <v>1105</v>
      </c>
    </row>
    <row r="359" s="5" customFormat="1" ht="18.75" hidden="1" customHeight="1" spans="1:2">
      <c r="A359" s="18" t="s">
        <v>7</v>
      </c>
      <c r="B359" s="19"/>
    </row>
    <row r="360" s="5" customFormat="1" ht="18.75" hidden="1" customHeight="1" spans="1:2">
      <c r="A360" s="18" t="s">
        <v>8</v>
      </c>
      <c r="B360" s="19"/>
    </row>
    <row r="361" s="5" customFormat="1" ht="18.75" hidden="1" customHeight="1" spans="1:2">
      <c r="A361" s="27" t="s">
        <v>214</v>
      </c>
      <c r="B361" s="19"/>
    </row>
    <row r="362" s="5" customFormat="1" ht="18.75" customHeight="1" spans="1:2">
      <c r="A362" s="15" t="s">
        <v>215</v>
      </c>
      <c r="B362" s="16">
        <f>SUM(B363:B370)</f>
        <v>35043</v>
      </c>
    </row>
    <row r="363" s="5" customFormat="1" ht="18.75" customHeight="1" spans="1:2">
      <c r="A363" s="15" t="s">
        <v>216</v>
      </c>
      <c r="B363" s="17">
        <v>1111</v>
      </c>
    </row>
    <row r="364" s="5" customFormat="1" ht="18.75" customHeight="1" spans="1:2">
      <c r="A364" s="15" t="s">
        <v>217</v>
      </c>
      <c r="B364" s="17">
        <v>17429</v>
      </c>
    </row>
    <row r="365" s="5" customFormat="1" ht="18.75" customHeight="1" spans="1:2">
      <c r="A365" s="21" t="s">
        <v>218</v>
      </c>
      <c r="B365" s="17">
        <v>11726</v>
      </c>
    </row>
    <row r="366" s="5" customFormat="1" ht="18.75" customHeight="1" spans="1:2">
      <c r="A366" s="21" t="s">
        <v>219</v>
      </c>
      <c r="B366" s="17">
        <v>4732</v>
      </c>
    </row>
    <row r="367" s="5" customFormat="1" ht="18.75" hidden="1" customHeight="1" spans="1:2">
      <c r="A367" s="20" t="s">
        <v>220</v>
      </c>
      <c r="B367" s="19">
        <v>0</v>
      </c>
    </row>
    <row r="368" s="5" customFormat="1" ht="18.75" hidden="1" customHeight="1" spans="1:2">
      <c r="A368" s="18" t="s">
        <v>221</v>
      </c>
      <c r="B368" s="19">
        <v>0</v>
      </c>
    </row>
    <row r="369" s="5" customFormat="1" ht="18.75" hidden="1" customHeight="1" spans="1:2">
      <c r="A369" s="18" t="s">
        <v>222</v>
      </c>
      <c r="B369" s="19">
        <v>0</v>
      </c>
    </row>
    <row r="370" s="5" customFormat="1" ht="18.75" customHeight="1" spans="1:2">
      <c r="A370" s="15" t="s">
        <v>223</v>
      </c>
      <c r="B370" s="17">
        <v>45</v>
      </c>
    </row>
    <row r="371" s="5" customFormat="1" ht="18.75" customHeight="1" spans="1:2">
      <c r="A371" s="15" t="s">
        <v>224</v>
      </c>
      <c r="B371" s="16">
        <f>SUM(B372:B376)</f>
        <v>716</v>
      </c>
    </row>
    <row r="372" s="5" customFormat="1" ht="18.75" hidden="1" customHeight="1" spans="1:2">
      <c r="A372" s="18" t="s">
        <v>225</v>
      </c>
      <c r="B372" s="19"/>
    </row>
    <row r="373" s="5" customFormat="1" ht="18.75" customHeight="1" spans="1:2">
      <c r="A373" s="15" t="s">
        <v>226</v>
      </c>
      <c r="B373" s="17">
        <v>716</v>
      </c>
    </row>
    <row r="374" s="5" customFormat="1" ht="18.75" hidden="1" customHeight="1" spans="1:2">
      <c r="A374" s="18" t="s">
        <v>227</v>
      </c>
      <c r="B374" s="19"/>
    </row>
    <row r="375" s="5" customFormat="1" ht="18.75" hidden="1" customHeight="1" spans="1:2">
      <c r="A375" s="20" t="s">
        <v>228</v>
      </c>
      <c r="B375" s="19"/>
    </row>
    <row r="376" s="5" customFormat="1" ht="18.75" hidden="1" customHeight="1" spans="1:2">
      <c r="A376" s="20" t="s">
        <v>229</v>
      </c>
      <c r="B376" s="19"/>
    </row>
    <row r="377" s="5" customFormat="1" ht="18.75" hidden="1" customHeight="1" spans="1:2">
      <c r="A377" s="40" t="s">
        <v>230</v>
      </c>
      <c r="B377" s="29">
        <f>SUM(B378:B382)</f>
        <v>0</v>
      </c>
    </row>
    <row r="378" s="5" customFormat="1" ht="18.75" hidden="1" customHeight="1" spans="1:2">
      <c r="A378" s="18" t="s">
        <v>231</v>
      </c>
      <c r="B378" s="19"/>
    </row>
    <row r="379" s="5" customFormat="1" ht="18.75" hidden="1" customHeight="1" spans="1:2">
      <c r="A379" s="18" t="s">
        <v>232</v>
      </c>
      <c r="B379" s="19"/>
    </row>
    <row r="380" s="5" customFormat="1" ht="18.75" hidden="1" customHeight="1" spans="1:2">
      <c r="A380" s="18" t="s">
        <v>233</v>
      </c>
      <c r="B380" s="19"/>
    </row>
    <row r="381" s="5" customFormat="1" ht="18.75" hidden="1" customHeight="1" spans="1:2">
      <c r="A381" s="20" t="s">
        <v>234</v>
      </c>
      <c r="B381" s="19"/>
    </row>
    <row r="382" s="5" customFormat="1" ht="18.75" hidden="1" customHeight="1" spans="1:2">
      <c r="A382" s="20" t="s">
        <v>235</v>
      </c>
      <c r="B382" s="19"/>
    </row>
    <row r="383" s="5" customFormat="1" ht="18.75" hidden="1" customHeight="1" spans="1:2">
      <c r="A383" s="32" t="s">
        <v>236</v>
      </c>
      <c r="B383" s="29">
        <f>SUM(B384:B386)</f>
        <v>0</v>
      </c>
    </row>
    <row r="384" s="5" customFormat="1" ht="18.75" hidden="1" customHeight="1" spans="1:2">
      <c r="A384" s="18" t="s">
        <v>237</v>
      </c>
      <c r="B384" s="19"/>
    </row>
    <row r="385" s="5" customFormat="1" ht="18.75" hidden="1" customHeight="1" spans="1:2">
      <c r="A385" s="18" t="s">
        <v>238</v>
      </c>
      <c r="B385" s="19"/>
    </row>
    <row r="386" s="5" customFormat="1" ht="18.75" hidden="1" customHeight="1" spans="1:2">
      <c r="A386" s="18" t="s">
        <v>239</v>
      </c>
      <c r="B386" s="19"/>
    </row>
    <row r="387" s="5" customFormat="1" ht="18.75" hidden="1" customHeight="1" spans="1:2">
      <c r="A387" s="32" t="s">
        <v>240</v>
      </c>
      <c r="B387" s="29">
        <f>SUM(B388:B390)</f>
        <v>0</v>
      </c>
    </row>
    <row r="388" s="5" customFormat="1" ht="18.75" hidden="1" customHeight="1" spans="1:2">
      <c r="A388" s="20" t="s">
        <v>241</v>
      </c>
      <c r="B388" s="19"/>
    </row>
    <row r="389" s="5" customFormat="1" ht="18.75" hidden="1" customHeight="1" spans="1:2">
      <c r="A389" s="20" t="s">
        <v>242</v>
      </c>
      <c r="B389" s="19"/>
    </row>
    <row r="390" s="5" customFormat="1" ht="18.75" hidden="1" customHeight="1" spans="1:2">
      <c r="A390" s="22" t="s">
        <v>243</v>
      </c>
      <c r="B390" s="19"/>
    </row>
    <row r="391" s="5" customFormat="1" ht="18.75" customHeight="1" spans="1:2">
      <c r="A391" s="15" t="s">
        <v>244</v>
      </c>
      <c r="B391" s="16">
        <f>SUM(B392:B394)</f>
        <v>241</v>
      </c>
    </row>
    <row r="392" s="5" customFormat="1" ht="18.75" customHeight="1" spans="1:2">
      <c r="A392" s="15" t="s">
        <v>245</v>
      </c>
      <c r="B392" s="17">
        <v>241</v>
      </c>
    </row>
    <row r="393" s="5" customFormat="1" ht="18.75" hidden="1" customHeight="1" spans="1:2">
      <c r="A393" s="18" t="s">
        <v>246</v>
      </c>
      <c r="B393" s="19"/>
    </row>
    <row r="394" s="5" customFormat="1" ht="18.75" hidden="1" customHeight="1" spans="1:2">
      <c r="A394" s="20" t="s">
        <v>247</v>
      </c>
      <c r="B394" s="19"/>
    </row>
    <row r="395" s="5" customFormat="1" ht="18.75" customHeight="1" spans="1:2">
      <c r="A395" s="21" t="s">
        <v>248</v>
      </c>
      <c r="B395" s="16">
        <f>SUM(B396:B400)</f>
        <v>345</v>
      </c>
    </row>
    <row r="396" s="5" customFormat="1" ht="18.75" customHeight="1" spans="1:2">
      <c r="A396" s="21" t="s">
        <v>249</v>
      </c>
      <c r="B396" s="17">
        <v>124</v>
      </c>
    </row>
    <row r="397" s="5" customFormat="1" ht="18.75" customHeight="1" spans="1:2">
      <c r="A397" s="15" t="s">
        <v>250</v>
      </c>
      <c r="B397" s="17">
        <v>221</v>
      </c>
    </row>
    <row r="398" s="5" customFormat="1" ht="18.75" hidden="1" customHeight="1" spans="1:2">
      <c r="A398" s="18" t="s">
        <v>251</v>
      </c>
      <c r="B398" s="19"/>
    </row>
    <row r="399" s="5" customFormat="1" ht="18.75" hidden="1" customHeight="1" spans="1:2">
      <c r="A399" s="18" t="s">
        <v>252</v>
      </c>
      <c r="B399" s="19"/>
    </row>
    <row r="400" s="5" customFormat="1" ht="18.75" hidden="1" customHeight="1" spans="1:2">
      <c r="A400" s="18" t="s">
        <v>253</v>
      </c>
      <c r="B400" s="19"/>
    </row>
    <row r="401" s="5" customFormat="1" ht="18.75" customHeight="1" spans="1:2">
      <c r="A401" s="15" t="s">
        <v>254</v>
      </c>
      <c r="B401" s="16">
        <f>SUM(B402:B407)</f>
        <v>3306</v>
      </c>
    </row>
    <row r="402" s="5" customFormat="1" ht="18.75" hidden="1" customHeight="1" spans="1:2">
      <c r="A402" s="20" t="s">
        <v>255</v>
      </c>
      <c r="B402" s="19"/>
    </row>
    <row r="403" s="5" customFormat="1" ht="18.75" customHeight="1" spans="1:2">
      <c r="A403" s="21" t="s">
        <v>256</v>
      </c>
      <c r="B403" s="17">
        <v>60</v>
      </c>
    </row>
    <row r="404" s="5" customFormat="1" ht="18.75" hidden="1" customHeight="1" spans="1:2">
      <c r="A404" s="20" t="s">
        <v>257</v>
      </c>
      <c r="B404" s="19">
        <v>0</v>
      </c>
    </row>
    <row r="405" s="5" customFormat="1" ht="18.75" hidden="1" customHeight="1" spans="1:2">
      <c r="A405" s="22" t="s">
        <v>258</v>
      </c>
      <c r="B405" s="19">
        <v>0</v>
      </c>
    </row>
    <row r="406" s="5" customFormat="1" ht="18.75" hidden="1" customHeight="1" spans="1:2">
      <c r="A406" s="18" t="s">
        <v>259</v>
      </c>
      <c r="B406" s="19">
        <v>0</v>
      </c>
    </row>
    <row r="407" s="5" customFormat="1" ht="18.75" customHeight="1" spans="1:2">
      <c r="A407" s="15" t="s">
        <v>260</v>
      </c>
      <c r="B407" s="17">
        <v>3246</v>
      </c>
    </row>
    <row r="408" s="5" customFormat="1" ht="18.75" customHeight="1" spans="1:2">
      <c r="A408" s="15" t="s">
        <v>261</v>
      </c>
      <c r="B408" s="16">
        <v>1022</v>
      </c>
    </row>
    <row r="409" s="4" customFormat="1" ht="18.75" customHeight="1" spans="1:2">
      <c r="A409" s="14" t="s">
        <v>262</v>
      </c>
      <c r="B409" s="38">
        <f>B410+B415+B423+B429+B433+B438+B443+B450+B454+B458</f>
        <v>8148</v>
      </c>
    </row>
    <row r="410" s="5" customFormat="1" ht="18.75" customHeight="1" spans="1:2">
      <c r="A410" s="21" t="s">
        <v>263</v>
      </c>
      <c r="B410" s="16">
        <f>SUM(B411:B414)</f>
        <v>274</v>
      </c>
    </row>
    <row r="411" s="5" customFormat="1" ht="18.75" customHeight="1" spans="1:2">
      <c r="A411" s="15" t="s">
        <v>6</v>
      </c>
      <c r="B411" s="17">
        <v>94</v>
      </c>
    </row>
    <row r="412" s="5" customFormat="1" ht="18.75" hidden="1" customHeight="1" spans="1:2">
      <c r="A412" s="18" t="s">
        <v>7</v>
      </c>
      <c r="B412" s="19">
        <v>0</v>
      </c>
    </row>
    <row r="413" s="5" customFormat="1" ht="18.75" hidden="1" customHeight="1" spans="1:2">
      <c r="A413" s="18" t="s">
        <v>8</v>
      </c>
      <c r="B413" s="19">
        <v>0</v>
      </c>
    </row>
    <row r="414" s="5" customFormat="1" ht="18.75" customHeight="1" spans="1:2">
      <c r="A414" s="21" t="s">
        <v>264</v>
      </c>
      <c r="B414" s="17">
        <v>180</v>
      </c>
    </row>
    <row r="415" s="5" customFormat="1" ht="18.75" hidden="1" customHeight="1" spans="1:2">
      <c r="A415" s="28" t="s">
        <v>265</v>
      </c>
      <c r="B415" s="29">
        <f>SUM(B416:B422)</f>
        <v>0</v>
      </c>
    </row>
    <row r="416" s="5" customFormat="1" ht="18.75" hidden="1" customHeight="1" spans="1:2">
      <c r="A416" s="18" t="s">
        <v>266</v>
      </c>
      <c r="B416" s="19"/>
    </row>
    <row r="417" s="5" customFormat="1" ht="18.75" hidden="1" customHeight="1" spans="1:2">
      <c r="A417" s="22" t="s">
        <v>267</v>
      </c>
      <c r="B417" s="19"/>
    </row>
    <row r="418" s="5" customFormat="1" ht="18.75" hidden="1" customHeight="1" spans="1:2">
      <c r="A418" s="18" t="s">
        <v>268</v>
      </c>
      <c r="B418" s="19"/>
    </row>
    <row r="419" s="5" customFormat="1" ht="18.75" hidden="1" customHeight="1" spans="1:2">
      <c r="A419" s="18" t="s">
        <v>269</v>
      </c>
      <c r="B419" s="19"/>
    </row>
    <row r="420" s="5" customFormat="1" ht="18.75" hidden="1" customHeight="1" spans="1:2">
      <c r="A420" s="18" t="s">
        <v>270</v>
      </c>
      <c r="B420" s="19"/>
    </row>
    <row r="421" s="5" customFormat="1" ht="18.75" hidden="1" customHeight="1" spans="1:2">
      <c r="A421" s="20" t="s">
        <v>271</v>
      </c>
      <c r="B421" s="19"/>
    </row>
    <row r="422" s="5" customFormat="1" ht="18.75" hidden="1" customHeight="1" spans="1:2">
      <c r="A422" s="20" t="s">
        <v>272</v>
      </c>
      <c r="B422" s="19"/>
    </row>
    <row r="423" s="5" customFormat="1" ht="18.75" hidden="1" customHeight="1" spans="1:2">
      <c r="A423" s="32" t="s">
        <v>273</v>
      </c>
      <c r="B423" s="29">
        <f>SUM(B424:B428)</f>
        <v>0</v>
      </c>
    </row>
    <row r="424" s="5" customFormat="1" ht="18.75" hidden="1" customHeight="1" spans="1:2">
      <c r="A424" s="18" t="s">
        <v>266</v>
      </c>
      <c r="B424" s="19"/>
    </row>
    <row r="425" s="5" customFormat="1" ht="18.75" hidden="1" customHeight="1" spans="1:2">
      <c r="A425" s="18" t="s">
        <v>274</v>
      </c>
      <c r="B425" s="19"/>
    </row>
    <row r="426" s="5" customFormat="1" ht="18.75" hidden="1" customHeight="1" spans="1:2">
      <c r="A426" s="18" t="s">
        <v>275</v>
      </c>
      <c r="B426" s="19"/>
    </row>
    <row r="427" s="5" customFormat="1" ht="18.75" hidden="1" customHeight="1" spans="1:2">
      <c r="A427" s="20" t="s">
        <v>276</v>
      </c>
      <c r="B427" s="19"/>
    </row>
    <row r="428" s="5" customFormat="1" ht="18.75" hidden="1" customHeight="1" spans="1:2">
      <c r="A428" s="20" t="s">
        <v>277</v>
      </c>
      <c r="B428" s="19"/>
    </row>
    <row r="429" s="5" customFormat="1" ht="18.75" hidden="1" customHeight="1" spans="1:2">
      <c r="A429" s="32" t="s">
        <v>278</v>
      </c>
      <c r="B429" s="29">
        <f>SUM(B430:B432)</f>
        <v>0</v>
      </c>
    </row>
    <row r="430" s="5" customFormat="1" ht="18.75" hidden="1" customHeight="1" spans="1:2">
      <c r="A430" s="22" t="s">
        <v>266</v>
      </c>
      <c r="B430" s="19"/>
    </row>
    <row r="431" s="5" customFormat="1" ht="18.75" hidden="1" customHeight="1" spans="1:2">
      <c r="A431" s="18" t="s">
        <v>279</v>
      </c>
      <c r="B431" s="19"/>
    </row>
    <row r="432" s="5" customFormat="1" ht="18.75" hidden="1" customHeight="1" spans="1:2">
      <c r="A432" s="20" t="s">
        <v>280</v>
      </c>
      <c r="B432" s="19"/>
    </row>
    <row r="433" s="5" customFormat="1" ht="18.75" customHeight="1" spans="1:2">
      <c r="A433" s="21" t="s">
        <v>281</v>
      </c>
      <c r="B433" s="16">
        <f>SUM(B434:B437)</f>
        <v>500</v>
      </c>
    </row>
    <row r="434" s="5" customFormat="1" ht="18.75" hidden="1" customHeight="1" spans="1:2">
      <c r="A434" s="20" t="s">
        <v>266</v>
      </c>
      <c r="B434" s="19"/>
    </row>
    <row r="435" s="5" customFormat="1" ht="18.75" customHeight="1" spans="1:2">
      <c r="A435" s="15" t="s">
        <v>282</v>
      </c>
      <c r="B435" s="17">
        <v>500</v>
      </c>
    </row>
    <row r="436" s="5" customFormat="1" ht="18.75" hidden="1" customHeight="1" spans="1:2">
      <c r="A436" s="18" t="s">
        <v>283</v>
      </c>
      <c r="B436" s="19"/>
    </row>
    <row r="437" s="5" customFormat="1" ht="18.75" hidden="1" customHeight="1" spans="1:2">
      <c r="A437" s="18" t="s">
        <v>284</v>
      </c>
      <c r="B437" s="19"/>
    </row>
    <row r="438" s="5" customFormat="1" ht="18.75" customHeight="1" spans="1:2">
      <c r="A438" s="21" t="s">
        <v>285</v>
      </c>
      <c r="B438" s="16">
        <f>SUM(B439:B442)</f>
        <v>13</v>
      </c>
    </row>
    <row r="439" s="5" customFormat="1" ht="18.75" customHeight="1" spans="1:2">
      <c r="A439" s="21" t="s">
        <v>286</v>
      </c>
      <c r="B439" s="17">
        <v>13</v>
      </c>
    </row>
    <row r="440" s="5" customFormat="1" ht="18.75" hidden="1" customHeight="1" spans="1:2">
      <c r="A440" s="20" t="s">
        <v>287</v>
      </c>
      <c r="B440" s="19"/>
    </row>
    <row r="441" s="5" customFormat="1" ht="18.75" hidden="1" customHeight="1" spans="1:2">
      <c r="A441" s="20" t="s">
        <v>288</v>
      </c>
      <c r="B441" s="19"/>
    </row>
    <row r="442" s="5" customFormat="1" ht="18.75" hidden="1" customHeight="1" spans="1:2">
      <c r="A442" s="20" t="s">
        <v>289</v>
      </c>
      <c r="B442" s="19"/>
    </row>
    <row r="443" s="5" customFormat="1" ht="18.75" customHeight="1" spans="1:2">
      <c r="A443" s="15" t="s">
        <v>290</v>
      </c>
      <c r="B443" s="16">
        <f>SUM(B444:B449)</f>
        <v>86</v>
      </c>
    </row>
    <row r="444" s="5" customFormat="1" ht="18.75" customHeight="1" spans="1:2">
      <c r="A444" s="15" t="s">
        <v>266</v>
      </c>
      <c r="B444" s="17">
        <v>76</v>
      </c>
    </row>
    <row r="445" s="5" customFormat="1" ht="18.75" hidden="1" customHeight="1" spans="1:2">
      <c r="A445" s="20" t="s">
        <v>291</v>
      </c>
      <c r="B445" s="19">
        <v>0</v>
      </c>
    </row>
    <row r="446" s="5" customFormat="1" ht="18.75" hidden="1" customHeight="1" spans="1:2">
      <c r="A446" s="20" t="s">
        <v>292</v>
      </c>
      <c r="B446" s="19">
        <v>0</v>
      </c>
    </row>
    <row r="447" s="5" customFormat="1" ht="18.75" hidden="1" customHeight="1" spans="1:2">
      <c r="A447" s="20" t="s">
        <v>293</v>
      </c>
      <c r="B447" s="19">
        <v>0</v>
      </c>
    </row>
    <row r="448" s="5" customFormat="1" ht="18.75" hidden="1" customHeight="1" spans="1:2">
      <c r="A448" s="18" t="s">
        <v>294</v>
      </c>
      <c r="B448" s="19">
        <v>0</v>
      </c>
    </row>
    <row r="449" s="5" customFormat="1" ht="18.75" customHeight="1" spans="1:2">
      <c r="A449" s="15" t="s">
        <v>295</v>
      </c>
      <c r="B449" s="17">
        <v>10</v>
      </c>
    </row>
    <row r="450" s="5" customFormat="1" ht="18.75" hidden="1" customHeight="1" spans="1:2">
      <c r="A450" s="28" t="s">
        <v>296</v>
      </c>
      <c r="B450" s="29">
        <f>SUM(B451:B453)</f>
        <v>0</v>
      </c>
    </row>
    <row r="451" s="5" customFormat="1" ht="18.75" hidden="1" customHeight="1" spans="1:2">
      <c r="A451" s="20" t="s">
        <v>297</v>
      </c>
      <c r="B451" s="19"/>
    </row>
    <row r="452" s="5" customFormat="1" ht="18.75" hidden="1" customHeight="1" spans="1:2">
      <c r="A452" s="20" t="s">
        <v>298</v>
      </c>
      <c r="B452" s="19"/>
    </row>
    <row r="453" s="5" customFormat="1" ht="18.75" hidden="1" customHeight="1" spans="1:2">
      <c r="A453" s="20" t="s">
        <v>299</v>
      </c>
      <c r="B453" s="19"/>
    </row>
    <row r="454" s="5" customFormat="1" ht="18.75" hidden="1" customHeight="1" spans="1:2">
      <c r="A454" s="40" t="s">
        <v>300</v>
      </c>
      <c r="B454" s="29">
        <f>SUM(B455:B457)</f>
        <v>0</v>
      </c>
    </row>
    <row r="455" s="5" customFormat="1" ht="18.75" hidden="1" customHeight="1" spans="1:2">
      <c r="A455" s="20" t="s">
        <v>301</v>
      </c>
      <c r="B455" s="19"/>
    </row>
    <row r="456" s="5" customFormat="1" ht="18.75" hidden="1" customHeight="1" spans="1:2">
      <c r="A456" s="20" t="s">
        <v>302</v>
      </c>
      <c r="B456" s="19"/>
    </row>
    <row r="457" s="5" customFormat="1" ht="18.75" hidden="1" customHeight="1" spans="1:2">
      <c r="A457" s="26" t="s">
        <v>303</v>
      </c>
      <c r="B457" s="19"/>
    </row>
    <row r="458" s="5" customFormat="1" ht="18.75" customHeight="1" spans="1:2">
      <c r="A458" s="15" t="s">
        <v>304</v>
      </c>
      <c r="B458" s="16">
        <f>SUM(B459:B462)</f>
        <v>7275</v>
      </c>
    </row>
    <row r="459" s="5" customFormat="1" ht="18.75" hidden="1" customHeight="1" spans="1:2">
      <c r="A459" s="18" t="s">
        <v>305</v>
      </c>
      <c r="B459" s="19"/>
    </row>
    <row r="460" s="5" customFormat="1" ht="18.75" hidden="1" customHeight="1" spans="1:2">
      <c r="A460" s="20" t="s">
        <v>306</v>
      </c>
      <c r="B460" s="19"/>
    </row>
    <row r="461" s="5" customFormat="1" ht="18.75" hidden="1" customHeight="1" spans="1:2">
      <c r="A461" s="20" t="s">
        <v>307</v>
      </c>
      <c r="B461" s="19"/>
    </row>
    <row r="462" s="5" customFormat="1" ht="18.75" customHeight="1" spans="1:2">
      <c r="A462" s="21" t="s">
        <v>308</v>
      </c>
      <c r="B462" s="17">
        <v>7275</v>
      </c>
    </row>
    <row r="463" s="4" customFormat="1" ht="18.75" customHeight="1" spans="1:2">
      <c r="A463" s="14" t="s">
        <v>309</v>
      </c>
      <c r="B463" s="38">
        <f>B464+B480+B488+B499+B508+B516</f>
        <v>1761</v>
      </c>
    </row>
    <row r="464" s="5" customFormat="1" ht="18.75" customHeight="1" spans="1:2">
      <c r="A464" s="23" t="s">
        <v>310</v>
      </c>
      <c r="B464" s="16">
        <f>SUM(B465:B479)</f>
        <v>965</v>
      </c>
    </row>
    <row r="465" s="5" customFormat="1" ht="18.75" customHeight="1" spans="1:2">
      <c r="A465" s="23" t="s">
        <v>6</v>
      </c>
      <c r="B465" s="17">
        <v>678</v>
      </c>
    </row>
    <row r="466" s="5" customFormat="1" ht="18.75" hidden="1" customHeight="1" spans="1:2">
      <c r="A466" s="22" t="s">
        <v>7</v>
      </c>
      <c r="B466" s="19">
        <v>0</v>
      </c>
    </row>
    <row r="467" s="5" customFormat="1" ht="18.75" hidden="1" customHeight="1" spans="1:2">
      <c r="A467" s="22" t="s">
        <v>8</v>
      </c>
      <c r="B467" s="19">
        <v>0</v>
      </c>
    </row>
    <row r="468" s="5" customFormat="1" ht="18.75" customHeight="1" spans="1:2">
      <c r="A468" s="23" t="s">
        <v>311</v>
      </c>
      <c r="B468" s="17">
        <v>108</v>
      </c>
    </row>
    <row r="469" s="5" customFormat="1" ht="18.75" hidden="1" customHeight="1" spans="1:2">
      <c r="A469" s="22" t="s">
        <v>312</v>
      </c>
      <c r="B469" s="19">
        <v>0</v>
      </c>
    </row>
    <row r="470" s="5" customFormat="1" ht="18.75" hidden="1" customHeight="1" spans="1:2">
      <c r="A470" s="22" t="s">
        <v>313</v>
      </c>
      <c r="B470" s="19">
        <v>0</v>
      </c>
    </row>
    <row r="471" s="5" customFormat="1" ht="18.75" hidden="1" customHeight="1" spans="1:2">
      <c r="A471" s="22" t="s">
        <v>314</v>
      </c>
      <c r="B471" s="19">
        <v>0</v>
      </c>
    </row>
    <row r="472" s="5" customFormat="1" ht="18.75" customHeight="1" spans="1:2">
      <c r="A472" s="23" t="s">
        <v>315</v>
      </c>
      <c r="B472" s="17">
        <v>10</v>
      </c>
    </row>
    <row r="473" s="5" customFormat="1" ht="18.75" customHeight="1" spans="1:2">
      <c r="A473" s="23" t="s">
        <v>316</v>
      </c>
      <c r="B473" s="17">
        <v>109</v>
      </c>
    </row>
    <row r="474" s="5" customFormat="1" ht="18.75" hidden="1" customHeight="1" spans="1:2">
      <c r="A474" s="22" t="s">
        <v>317</v>
      </c>
      <c r="B474" s="19">
        <v>0</v>
      </c>
    </row>
    <row r="475" s="5" customFormat="1" ht="18.75" hidden="1" customHeight="1" spans="1:2">
      <c r="A475" s="22" t="s">
        <v>318</v>
      </c>
      <c r="B475" s="19">
        <v>0</v>
      </c>
    </row>
    <row r="476" s="5" customFormat="1" ht="18.75" hidden="1" customHeight="1" spans="1:2">
      <c r="A476" s="22" t="s">
        <v>319</v>
      </c>
      <c r="B476" s="19">
        <v>0</v>
      </c>
    </row>
    <row r="477" s="5" customFormat="1" ht="18.75" hidden="1" customHeight="1" spans="1:2">
      <c r="A477" s="22" t="s">
        <v>320</v>
      </c>
      <c r="B477" s="19">
        <v>0</v>
      </c>
    </row>
    <row r="478" s="5" customFormat="1" ht="18.75" customHeight="1" spans="1:2">
      <c r="A478" s="23" t="s">
        <v>321</v>
      </c>
      <c r="B478" s="17">
        <v>20</v>
      </c>
    </row>
    <row r="479" s="5" customFormat="1" ht="18.75" customHeight="1" spans="1:2">
      <c r="A479" s="23" t="s">
        <v>322</v>
      </c>
      <c r="B479" s="17">
        <v>40</v>
      </c>
    </row>
    <row r="480" s="5" customFormat="1" ht="18.75" customHeight="1" spans="1:2">
      <c r="A480" s="23" t="s">
        <v>323</v>
      </c>
      <c r="B480" s="16">
        <f>SUM(B481:B487)</f>
        <v>86</v>
      </c>
    </row>
    <row r="481" s="5" customFormat="1" ht="18.75" hidden="1" customHeight="1" spans="1:2">
      <c r="A481" s="22" t="s">
        <v>6</v>
      </c>
      <c r="B481" s="19"/>
    </row>
    <row r="482" s="5" customFormat="1" ht="18.75" hidden="1" customHeight="1" spans="1:2">
      <c r="A482" s="22" t="s">
        <v>7</v>
      </c>
      <c r="B482" s="19"/>
    </row>
    <row r="483" s="5" customFormat="1" ht="18.75" hidden="1" customHeight="1" spans="1:2">
      <c r="A483" s="22" t="s">
        <v>8</v>
      </c>
      <c r="B483" s="19"/>
    </row>
    <row r="484" s="5" customFormat="1" ht="18.75" customHeight="1" spans="1:2">
      <c r="A484" s="23" t="s">
        <v>324</v>
      </c>
      <c r="B484" s="17">
        <v>4</v>
      </c>
    </row>
    <row r="485" s="5" customFormat="1" ht="18.75" customHeight="1" spans="1:2">
      <c r="A485" s="23" t="s">
        <v>325</v>
      </c>
      <c r="B485" s="17">
        <v>82</v>
      </c>
    </row>
    <row r="486" s="5" customFormat="1" ht="18.75" hidden="1" customHeight="1" spans="1:2">
      <c r="A486" s="22" t="s">
        <v>326</v>
      </c>
      <c r="B486" s="19"/>
    </row>
    <row r="487" s="5" customFormat="1" ht="18.75" hidden="1" customHeight="1" spans="1:2">
      <c r="A487" s="22" t="s">
        <v>327</v>
      </c>
      <c r="B487" s="19"/>
    </row>
    <row r="488" s="5" customFormat="1" ht="18.75" customHeight="1" spans="1:2">
      <c r="A488" s="23" t="s">
        <v>328</v>
      </c>
      <c r="B488" s="16">
        <f>SUM(B489:B498)</f>
        <v>104</v>
      </c>
    </row>
    <row r="489" s="5" customFormat="1" ht="18.75" customHeight="1" spans="1:2">
      <c r="A489" s="23" t="s">
        <v>6</v>
      </c>
      <c r="B489" s="17">
        <v>104</v>
      </c>
    </row>
    <row r="490" s="5" customFormat="1" ht="18.75" hidden="1" customHeight="1" spans="1:2">
      <c r="A490" s="22" t="s">
        <v>7</v>
      </c>
      <c r="B490" s="19"/>
    </row>
    <row r="491" s="5" customFormat="1" ht="18.75" hidden="1" customHeight="1" spans="1:2">
      <c r="A491" s="22" t="s">
        <v>8</v>
      </c>
      <c r="B491" s="19"/>
    </row>
    <row r="492" s="5" customFormat="1" ht="18.75" hidden="1" customHeight="1" spans="1:2">
      <c r="A492" s="22" t="s">
        <v>329</v>
      </c>
      <c r="B492" s="19"/>
    </row>
    <row r="493" s="5" customFormat="1" ht="18.75" hidden="1" customHeight="1" spans="1:2">
      <c r="A493" s="22" t="s">
        <v>330</v>
      </c>
      <c r="B493" s="19"/>
    </row>
    <row r="494" s="5" customFormat="1" ht="18.75" hidden="1" customHeight="1" spans="1:2">
      <c r="A494" s="22" t="s">
        <v>331</v>
      </c>
      <c r="B494" s="19"/>
    </row>
    <row r="495" s="5" customFormat="1" ht="18.75" hidden="1" customHeight="1" spans="1:2">
      <c r="A495" s="22" t="s">
        <v>332</v>
      </c>
      <c r="B495" s="19"/>
    </row>
    <row r="496" s="5" customFormat="1" ht="18.75" hidden="1" customHeight="1" spans="1:2">
      <c r="A496" s="22" t="s">
        <v>333</v>
      </c>
      <c r="B496" s="19"/>
    </row>
    <row r="497" s="5" customFormat="1" ht="18.75" hidden="1" customHeight="1" spans="1:2">
      <c r="A497" s="22" t="s">
        <v>334</v>
      </c>
      <c r="B497" s="19"/>
    </row>
    <row r="498" s="5" customFormat="1" ht="18.75" hidden="1" customHeight="1" spans="1:2">
      <c r="A498" s="22" t="s">
        <v>335</v>
      </c>
      <c r="B498" s="19"/>
    </row>
    <row r="499" s="5" customFormat="1" ht="18.75" hidden="1" customHeight="1" spans="1:2">
      <c r="A499" s="40" t="s">
        <v>336</v>
      </c>
      <c r="B499" s="29">
        <f>SUM(B500:B507)</f>
        <v>0</v>
      </c>
    </row>
    <row r="500" s="5" customFormat="1" ht="18.75" hidden="1" customHeight="1" spans="1:2">
      <c r="A500" s="22" t="s">
        <v>6</v>
      </c>
      <c r="B500" s="19"/>
    </row>
    <row r="501" s="5" customFormat="1" ht="18.75" hidden="1" customHeight="1" spans="1:2">
      <c r="A501" s="22" t="s">
        <v>337</v>
      </c>
      <c r="B501" s="19"/>
    </row>
    <row r="502" s="5" customFormat="1" ht="18.75" hidden="1" customHeight="1" spans="1:2">
      <c r="A502" s="22" t="s">
        <v>8</v>
      </c>
      <c r="B502" s="19"/>
    </row>
    <row r="503" s="5" customFormat="1" ht="18.75" hidden="1" customHeight="1" spans="1:2">
      <c r="A503" s="22" t="s">
        <v>338</v>
      </c>
      <c r="B503" s="19"/>
    </row>
    <row r="504" s="5" customFormat="1" ht="18.75" hidden="1" customHeight="1" spans="1:2">
      <c r="A504" s="22" t="s">
        <v>339</v>
      </c>
      <c r="B504" s="19"/>
    </row>
    <row r="505" s="5" customFormat="1" ht="18.75" hidden="1" customHeight="1" spans="1:2">
      <c r="A505" s="22" t="s">
        <v>340</v>
      </c>
      <c r="B505" s="19"/>
    </row>
    <row r="506" s="5" customFormat="1" ht="18.75" hidden="1" customHeight="1" spans="1:2">
      <c r="A506" s="22" t="s">
        <v>341</v>
      </c>
      <c r="B506" s="19"/>
    </row>
    <row r="507" s="5" customFormat="1" ht="18.75" hidden="1" customHeight="1" spans="1:2">
      <c r="A507" s="22" t="s">
        <v>342</v>
      </c>
      <c r="B507" s="19"/>
    </row>
    <row r="508" s="5" customFormat="1" ht="18.75" customHeight="1" spans="1:2">
      <c r="A508" s="23" t="s">
        <v>343</v>
      </c>
      <c r="B508" s="16">
        <f>SUM(B509:B515)</f>
        <v>341</v>
      </c>
    </row>
    <row r="509" s="5" customFormat="1" ht="18.75" hidden="1" customHeight="1" spans="1:2">
      <c r="A509" s="22" t="s">
        <v>6</v>
      </c>
      <c r="B509" s="19"/>
    </row>
    <row r="510" s="5" customFormat="1" ht="18.75" hidden="1" customHeight="1" spans="1:2">
      <c r="A510" s="22" t="s">
        <v>7</v>
      </c>
      <c r="B510" s="19"/>
    </row>
    <row r="511" s="5" customFormat="1" ht="18.75" hidden="1" customHeight="1" spans="1:2">
      <c r="A511" s="22" t="s">
        <v>8</v>
      </c>
      <c r="B511" s="19"/>
    </row>
    <row r="512" s="5" customFormat="1" ht="18.75" hidden="1" customHeight="1" spans="1:2">
      <c r="A512" s="22" t="s">
        <v>344</v>
      </c>
      <c r="B512" s="19"/>
    </row>
    <row r="513" s="5" customFormat="1" ht="18.75" customHeight="1" spans="1:2">
      <c r="A513" s="23" t="s">
        <v>345</v>
      </c>
      <c r="B513" s="17">
        <v>341</v>
      </c>
    </row>
    <row r="514" s="5" customFormat="1" ht="18.75" hidden="1" customHeight="1" spans="1:2">
      <c r="A514" s="41" t="s">
        <v>346</v>
      </c>
      <c r="B514" s="19"/>
    </row>
    <row r="515" s="5" customFormat="1" ht="18.75" hidden="1" customHeight="1" spans="1:2">
      <c r="A515" s="22" t="s">
        <v>347</v>
      </c>
      <c r="B515" s="19"/>
    </row>
    <row r="516" s="5" customFormat="1" ht="18.75" customHeight="1" spans="1:2">
      <c r="A516" s="23" t="s">
        <v>348</v>
      </c>
      <c r="B516" s="16">
        <f>SUM(B517:B519)</f>
        <v>265</v>
      </c>
    </row>
    <row r="517" s="5" customFormat="1" ht="18.75" hidden="1" customHeight="1" spans="1:2">
      <c r="A517" s="22" t="s">
        <v>349</v>
      </c>
      <c r="B517" s="19"/>
    </row>
    <row r="518" s="5" customFormat="1" ht="18.75" hidden="1" customHeight="1" spans="1:2">
      <c r="A518" s="22" t="s">
        <v>350</v>
      </c>
      <c r="B518" s="19"/>
    </row>
    <row r="519" s="5" customFormat="1" ht="18.75" customHeight="1" spans="1:2">
      <c r="A519" s="23" t="s">
        <v>351</v>
      </c>
      <c r="B519" s="17">
        <v>265</v>
      </c>
    </row>
    <row r="520" s="4" customFormat="1" ht="18.75" customHeight="1" spans="1:2">
      <c r="A520" s="14" t="s">
        <v>352</v>
      </c>
      <c r="B520" s="38">
        <f>B521+B535+B543+B545+B553+B557+B567+B575+B582+B590+B599+B604+B607+B610+B613+B616+B619+B623+B628+B639</f>
        <v>39871</v>
      </c>
    </row>
    <row r="521" s="5" customFormat="1" ht="18.75" customHeight="1" spans="1:2">
      <c r="A521" s="23" t="s">
        <v>353</v>
      </c>
      <c r="B521" s="16">
        <f>SUM(B522:B534)</f>
        <v>1074</v>
      </c>
    </row>
    <row r="522" s="5" customFormat="1" ht="18.75" customHeight="1" spans="1:2">
      <c r="A522" s="23" t="s">
        <v>6</v>
      </c>
      <c r="B522" s="17">
        <v>253</v>
      </c>
    </row>
    <row r="523" s="5" customFormat="1" ht="18.75" hidden="1" customHeight="1" spans="1:2">
      <c r="A523" s="22" t="s">
        <v>7</v>
      </c>
      <c r="B523" s="19">
        <v>0</v>
      </c>
    </row>
    <row r="524" s="5" customFormat="1" ht="18.75" hidden="1" customHeight="1" spans="1:2">
      <c r="A524" s="22" t="s">
        <v>8</v>
      </c>
      <c r="B524" s="19">
        <v>0</v>
      </c>
    </row>
    <row r="525" s="5" customFormat="1" ht="18.75" hidden="1" customHeight="1" spans="1:2">
      <c r="A525" s="22" t="s">
        <v>354</v>
      </c>
      <c r="B525" s="19">
        <v>0</v>
      </c>
    </row>
    <row r="526" s="5" customFormat="1" ht="18.75" customHeight="1" spans="1:2">
      <c r="A526" s="23" t="s">
        <v>355</v>
      </c>
      <c r="B526" s="17">
        <v>3</v>
      </c>
    </row>
    <row r="527" s="5" customFormat="1" ht="18.75" hidden="1" customHeight="1" spans="1:2">
      <c r="A527" s="22" t="s">
        <v>356</v>
      </c>
      <c r="B527" s="19">
        <v>0</v>
      </c>
    </row>
    <row r="528" s="5" customFormat="1" ht="18.75" hidden="1" customHeight="1" spans="1:2">
      <c r="A528" s="22" t="s">
        <v>357</v>
      </c>
      <c r="B528" s="19">
        <v>0</v>
      </c>
    </row>
    <row r="529" s="5" customFormat="1" ht="18.75" hidden="1" customHeight="1" spans="1:2">
      <c r="A529" s="22" t="s">
        <v>47</v>
      </c>
      <c r="B529" s="19">
        <v>0</v>
      </c>
    </row>
    <row r="530" s="5" customFormat="1" ht="18.75" customHeight="1" spans="1:2">
      <c r="A530" s="23" t="s">
        <v>358</v>
      </c>
      <c r="B530" s="17">
        <v>622</v>
      </c>
    </row>
    <row r="531" s="5" customFormat="1" ht="18.75" hidden="1" customHeight="1" spans="1:2">
      <c r="A531" s="22" t="s">
        <v>359</v>
      </c>
      <c r="B531" s="19">
        <v>0</v>
      </c>
    </row>
    <row r="532" s="5" customFormat="1" ht="18.75" customHeight="1" spans="1:2">
      <c r="A532" s="23" t="s">
        <v>360</v>
      </c>
      <c r="B532" s="17">
        <v>87</v>
      </c>
    </row>
    <row r="533" s="5" customFormat="1" ht="18.75" customHeight="1" spans="1:2">
      <c r="A533" s="23" t="s">
        <v>361</v>
      </c>
      <c r="B533" s="17">
        <v>51</v>
      </c>
    </row>
    <row r="534" s="5" customFormat="1" ht="18.75" customHeight="1" spans="1:2">
      <c r="A534" s="23" t="s">
        <v>362</v>
      </c>
      <c r="B534" s="17">
        <v>58</v>
      </c>
    </row>
    <row r="535" s="5" customFormat="1" ht="18.75" customHeight="1" spans="1:2">
      <c r="A535" s="23" t="s">
        <v>363</v>
      </c>
      <c r="B535" s="16">
        <f>SUM(B536:B542)</f>
        <v>307</v>
      </c>
    </row>
    <row r="536" s="5" customFormat="1" ht="18.75" customHeight="1" spans="1:2">
      <c r="A536" s="23" t="s">
        <v>6</v>
      </c>
      <c r="B536" s="17">
        <v>251</v>
      </c>
    </row>
    <row r="537" s="5" customFormat="1" ht="18.75" hidden="1" customHeight="1" spans="1:2">
      <c r="A537" s="22" t="s">
        <v>7</v>
      </c>
      <c r="B537" s="19">
        <v>0</v>
      </c>
    </row>
    <row r="538" s="5" customFormat="1" ht="18.75" hidden="1" customHeight="1" spans="1:2">
      <c r="A538" s="22" t="s">
        <v>8</v>
      </c>
      <c r="B538" s="19">
        <v>0</v>
      </c>
    </row>
    <row r="539" s="5" customFormat="1" ht="18.75" hidden="1" customHeight="1" spans="1:2">
      <c r="A539" s="41" t="s">
        <v>364</v>
      </c>
      <c r="B539" s="19">
        <v>0</v>
      </c>
    </row>
    <row r="540" s="5" customFormat="1" ht="18.75" hidden="1" customHeight="1" spans="1:2">
      <c r="A540" s="22" t="s">
        <v>365</v>
      </c>
      <c r="B540" s="19">
        <v>0</v>
      </c>
    </row>
    <row r="541" s="5" customFormat="1" ht="18.75" customHeight="1" spans="1:2">
      <c r="A541" s="23" t="s">
        <v>366</v>
      </c>
      <c r="B541" s="17">
        <v>56</v>
      </c>
    </row>
    <row r="542" s="5" customFormat="1" ht="18.75" hidden="1" customHeight="1" spans="1:2">
      <c r="A542" s="22" t="s">
        <v>367</v>
      </c>
      <c r="B542" s="19"/>
    </row>
    <row r="543" s="5" customFormat="1" ht="18.75" hidden="1" customHeight="1" spans="1:2">
      <c r="A543" s="40" t="s">
        <v>368</v>
      </c>
      <c r="B543" s="29">
        <f>B544</f>
        <v>0</v>
      </c>
    </row>
    <row r="544" s="5" customFormat="1" ht="18.75" hidden="1" customHeight="1" spans="1:2">
      <c r="A544" s="22" t="s">
        <v>369</v>
      </c>
      <c r="B544" s="19"/>
    </row>
    <row r="545" s="5" customFormat="1" ht="18.75" customHeight="1" spans="1:2">
      <c r="A545" s="23" t="s">
        <v>370</v>
      </c>
      <c r="B545" s="16">
        <f>SUM(B546:B552)</f>
        <v>16209</v>
      </c>
    </row>
    <row r="546" s="5" customFormat="1" ht="18.75" customHeight="1" spans="1:2">
      <c r="A546" s="23" t="s">
        <v>371</v>
      </c>
      <c r="B546" s="17">
        <v>1025</v>
      </c>
    </row>
    <row r="547" s="5" customFormat="1" ht="18.75" customHeight="1" spans="1:2">
      <c r="A547" s="23" t="s">
        <v>372</v>
      </c>
      <c r="B547" s="17">
        <v>1231</v>
      </c>
    </row>
    <row r="548" s="5" customFormat="1" ht="18.75" hidden="1" customHeight="1" spans="1:2">
      <c r="A548" s="22" t="s">
        <v>373</v>
      </c>
      <c r="B548" s="19">
        <v>0</v>
      </c>
    </row>
    <row r="549" s="5" customFormat="1" ht="18.75" customHeight="1" spans="1:2">
      <c r="A549" s="23" t="s">
        <v>374</v>
      </c>
      <c r="B549" s="17">
        <v>8467</v>
      </c>
    </row>
    <row r="550" s="5" customFormat="1" ht="18.75" customHeight="1" spans="1:2">
      <c r="A550" s="23" t="s">
        <v>375</v>
      </c>
      <c r="B550" s="17">
        <v>542</v>
      </c>
    </row>
    <row r="551" s="5" customFormat="1" ht="18.75" customHeight="1" spans="1:2">
      <c r="A551" s="23" t="s">
        <v>376</v>
      </c>
      <c r="B551" s="17">
        <v>4819</v>
      </c>
    </row>
    <row r="552" s="5" customFormat="1" ht="18.75" customHeight="1" spans="1:2">
      <c r="A552" s="23" t="s">
        <v>377</v>
      </c>
      <c r="B552" s="17">
        <v>125</v>
      </c>
    </row>
    <row r="553" s="5" customFormat="1" ht="18.75" hidden="1" customHeight="1" spans="1:2">
      <c r="A553" s="40" t="s">
        <v>378</v>
      </c>
      <c r="B553" s="29">
        <f>SUM(B554:B556)</f>
        <v>0</v>
      </c>
    </row>
    <row r="554" s="5" customFormat="1" ht="18.75" hidden="1" customHeight="1" spans="1:2">
      <c r="A554" s="22" t="s">
        <v>379</v>
      </c>
      <c r="B554" s="19"/>
    </row>
    <row r="555" s="5" customFormat="1" ht="18.75" hidden="1" customHeight="1" spans="1:2">
      <c r="A555" s="22" t="s">
        <v>380</v>
      </c>
      <c r="B555" s="19"/>
    </row>
    <row r="556" s="5" customFormat="1" ht="18.75" hidden="1" customHeight="1" spans="1:2">
      <c r="A556" s="22" t="s">
        <v>381</v>
      </c>
      <c r="B556" s="19"/>
    </row>
    <row r="557" s="5" customFormat="1" ht="18.75" customHeight="1" spans="1:2">
      <c r="A557" s="23" t="s">
        <v>382</v>
      </c>
      <c r="B557" s="16">
        <f>SUM(B558:B566)</f>
        <v>1892</v>
      </c>
    </row>
    <row r="558" s="5" customFormat="1" ht="18.75" hidden="1" customHeight="1" spans="1:2">
      <c r="A558" s="22" t="s">
        <v>383</v>
      </c>
      <c r="B558" s="19"/>
    </row>
    <row r="559" s="5" customFormat="1" ht="18.75" hidden="1" customHeight="1" spans="1:2">
      <c r="A559" s="22" t="s">
        <v>384</v>
      </c>
      <c r="B559" s="19"/>
    </row>
    <row r="560" s="5" customFormat="1" ht="18.75" hidden="1" customHeight="1" spans="1:2">
      <c r="A560" s="22" t="s">
        <v>385</v>
      </c>
      <c r="B560" s="19"/>
    </row>
    <row r="561" s="5" customFormat="1" ht="18.75" hidden="1" customHeight="1" spans="1:2">
      <c r="A561" s="22" t="s">
        <v>386</v>
      </c>
      <c r="B561" s="19"/>
    </row>
    <row r="562" s="5" customFormat="1" ht="18.75" hidden="1" customHeight="1" spans="1:2">
      <c r="A562" s="22" t="s">
        <v>387</v>
      </c>
      <c r="B562" s="19"/>
    </row>
    <row r="563" s="5" customFormat="1" ht="18.75" hidden="1" customHeight="1" spans="1:2">
      <c r="A563" s="22" t="s">
        <v>388</v>
      </c>
      <c r="B563" s="19"/>
    </row>
    <row r="564" s="5" customFormat="1" ht="18.75" hidden="1" customHeight="1" spans="1:2">
      <c r="A564" s="22" t="s">
        <v>389</v>
      </c>
      <c r="B564" s="19"/>
    </row>
    <row r="565" s="5" customFormat="1" ht="18.75" hidden="1" customHeight="1" spans="1:2">
      <c r="A565" s="22" t="s">
        <v>390</v>
      </c>
      <c r="B565" s="19"/>
    </row>
    <row r="566" s="5" customFormat="1" ht="18.75" customHeight="1" spans="1:2">
      <c r="A566" s="23" t="s">
        <v>391</v>
      </c>
      <c r="B566" s="17">
        <v>1892</v>
      </c>
    </row>
    <row r="567" s="5" customFormat="1" ht="18.75" customHeight="1" spans="1:2">
      <c r="A567" s="23" t="s">
        <v>392</v>
      </c>
      <c r="B567" s="16">
        <f>SUM(B568:B574)</f>
        <v>2958</v>
      </c>
    </row>
    <row r="568" s="5" customFormat="1" ht="18.75" customHeight="1" spans="1:2">
      <c r="A568" s="23" t="s">
        <v>393</v>
      </c>
      <c r="B568" s="17">
        <v>30</v>
      </c>
    </row>
    <row r="569" s="5" customFormat="1" ht="18.75" hidden="1" customHeight="1" spans="1:2">
      <c r="A569" s="22" t="s">
        <v>394</v>
      </c>
      <c r="B569" s="19">
        <v>0</v>
      </c>
    </row>
    <row r="570" s="5" customFormat="1" ht="18.75" hidden="1" customHeight="1" spans="1:2">
      <c r="A570" s="22" t="s">
        <v>395</v>
      </c>
      <c r="B570" s="19">
        <v>0</v>
      </c>
    </row>
    <row r="571" s="5" customFormat="1" ht="18.75" hidden="1" customHeight="1" spans="1:2">
      <c r="A571" s="22" t="s">
        <v>396</v>
      </c>
      <c r="B571" s="19">
        <v>0</v>
      </c>
    </row>
    <row r="572" s="5" customFormat="1" ht="18.75" customHeight="1" spans="1:2">
      <c r="A572" s="23" t="s">
        <v>397</v>
      </c>
      <c r="B572" s="17">
        <v>352</v>
      </c>
    </row>
    <row r="573" s="5" customFormat="1" ht="18.75" hidden="1" customHeight="1" spans="1:2">
      <c r="A573" s="22" t="s">
        <v>398</v>
      </c>
      <c r="B573" s="19">
        <v>0</v>
      </c>
    </row>
    <row r="574" s="5" customFormat="1" ht="18.75" customHeight="1" spans="1:2">
      <c r="A574" s="23" t="s">
        <v>399</v>
      </c>
      <c r="B574" s="17">
        <v>2576</v>
      </c>
    </row>
    <row r="575" s="5" customFormat="1" ht="18.75" customHeight="1" spans="1:2">
      <c r="A575" s="23" t="s">
        <v>400</v>
      </c>
      <c r="B575" s="16">
        <f>SUM(B576:B581)</f>
        <v>482</v>
      </c>
    </row>
    <row r="576" s="5" customFormat="1" ht="18.75" customHeight="1" spans="1:2">
      <c r="A576" s="23" t="s">
        <v>401</v>
      </c>
      <c r="B576" s="17">
        <v>123</v>
      </c>
    </row>
    <row r="577" s="5" customFormat="1" ht="18.75" hidden="1" customHeight="1" spans="1:2">
      <c r="A577" s="22" t="s">
        <v>402</v>
      </c>
      <c r="B577" s="19">
        <v>0</v>
      </c>
    </row>
    <row r="578" s="5" customFormat="1" ht="18.75" hidden="1" customHeight="1" spans="1:2">
      <c r="A578" s="22" t="s">
        <v>403</v>
      </c>
      <c r="B578" s="19">
        <v>0</v>
      </c>
    </row>
    <row r="579" s="5" customFormat="1" ht="18.75" hidden="1" customHeight="1" spans="1:2">
      <c r="A579" s="22" t="s">
        <v>404</v>
      </c>
      <c r="B579" s="19">
        <v>0</v>
      </c>
    </row>
    <row r="580" s="5" customFormat="1" ht="18.75" hidden="1" customHeight="1" spans="1:2">
      <c r="A580" s="22" t="s">
        <v>405</v>
      </c>
      <c r="B580" s="19">
        <v>0</v>
      </c>
    </row>
    <row r="581" s="5" customFormat="1" ht="18.75" customHeight="1" spans="1:2">
      <c r="A581" s="23" t="s">
        <v>406</v>
      </c>
      <c r="B581" s="17">
        <v>359</v>
      </c>
    </row>
    <row r="582" s="5" customFormat="1" ht="18.75" customHeight="1" spans="1:2">
      <c r="A582" s="23" t="s">
        <v>407</v>
      </c>
      <c r="B582" s="16">
        <f>SUM(B583:B589)</f>
        <v>754</v>
      </c>
    </row>
    <row r="583" s="5" customFormat="1" ht="18.75" customHeight="1" spans="1:2">
      <c r="A583" s="23" t="s">
        <v>408</v>
      </c>
      <c r="B583" s="17">
        <v>79</v>
      </c>
    </row>
    <row r="584" s="5" customFormat="1" ht="18.75" hidden="1" customHeight="1" spans="1:2">
      <c r="A584" s="22" t="s">
        <v>409</v>
      </c>
      <c r="B584" s="42">
        <v>0</v>
      </c>
    </row>
    <row r="585" s="5" customFormat="1" ht="18.75" hidden="1" customHeight="1" spans="1:2">
      <c r="A585" s="41" t="s">
        <v>410</v>
      </c>
      <c r="B585" s="19">
        <v>0</v>
      </c>
    </row>
    <row r="586" s="5" customFormat="1" ht="18.75" customHeight="1" spans="1:2">
      <c r="A586" s="23" t="s">
        <v>411</v>
      </c>
      <c r="B586" s="17">
        <v>651</v>
      </c>
    </row>
    <row r="587" s="5" customFormat="1" ht="18.75" customHeight="1" spans="1:2">
      <c r="A587" s="23" t="s">
        <v>412</v>
      </c>
      <c r="B587" s="17">
        <v>24</v>
      </c>
    </row>
    <row r="588" s="5" customFormat="1" ht="18.75" hidden="1" customHeight="1" spans="1:2">
      <c r="A588" s="41" t="s">
        <v>413</v>
      </c>
      <c r="B588" s="19">
        <v>0</v>
      </c>
    </row>
    <row r="589" s="5" customFormat="1" ht="18.75" hidden="1" customHeight="1" spans="1:2">
      <c r="A589" s="22" t="s">
        <v>414</v>
      </c>
      <c r="B589" s="19">
        <v>0</v>
      </c>
    </row>
    <row r="590" s="5" customFormat="1" ht="18.75" customHeight="1" spans="1:2">
      <c r="A590" s="23" t="s">
        <v>415</v>
      </c>
      <c r="B590" s="16">
        <f>SUM(B591:B598)</f>
        <v>278</v>
      </c>
    </row>
    <row r="591" s="5" customFormat="1" ht="18.75" customHeight="1" spans="1:2">
      <c r="A591" s="23" t="s">
        <v>6</v>
      </c>
      <c r="B591" s="17">
        <v>88</v>
      </c>
    </row>
    <row r="592" s="5" customFormat="1" ht="18.75" hidden="1" customHeight="1" spans="1:2">
      <c r="A592" s="22" t="s">
        <v>7</v>
      </c>
      <c r="B592" s="19">
        <v>0</v>
      </c>
    </row>
    <row r="593" s="5" customFormat="1" ht="18.75" hidden="1" customHeight="1" spans="1:2">
      <c r="A593" s="22" t="s">
        <v>8</v>
      </c>
      <c r="B593" s="19">
        <v>0</v>
      </c>
    </row>
    <row r="594" s="5" customFormat="1" ht="18.75" hidden="1" customHeight="1" spans="1:2">
      <c r="A594" s="22" t="s">
        <v>416</v>
      </c>
      <c r="B594" s="19">
        <v>0</v>
      </c>
    </row>
    <row r="595" s="5" customFormat="1" ht="18.75" hidden="1" customHeight="1" spans="1:2">
      <c r="A595" s="22" t="s">
        <v>417</v>
      </c>
      <c r="B595" s="19">
        <v>0</v>
      </c>
    </row>
    <row r="596" s="5" customFormat="1" ht="18.75" hidden="1" customHeight="1" spans="1:2">
      <c r="A596" s="22" t="s">
        <v>418</v>
      </c>
      <c r="B596" s="19">
        <v>0</v>
      </c>
    </row>
    <row r="597" s="5" customFormat="1" ht="18.75" customHeight="1" spans="1:2">
      <c r="A597" s="23" t="s">
        <v>419</v>
      </c>
      <c r="B597" s="17">
        <v>168</v>
      </c>
    </row>
    <row r="598" s="5" customFormat="1" ht="18.75" customHeight="1" spans="1:2">
      <c r="A598" s="23" t="s">
        <v>420</v>
      </c>
      <c r="B598" s="17">
        <v>22</v>
      </c>
    </row>
    <row r="599" s="5" customFormat="1" ht="18.75" hidden="1" customHeight="1" spans="1:2">
      <c r="A599" s="40" t="s">
        <v>421</v>
      </c>
      <c r="B599" s="29">
        <f>SUM(B600:B603)</f>
        <v>0</v>
      </c>
    </row>
    <row r="600" s="5" customFormat="1" ht="18.75" hidden="1" customHeight="1" spans="1:2">
      <c r="A600" s="22" t="s">
        <v>6</v>
      </c>
      <c r="B600" s="19"/>
    </row>
    <row r="601" s="5" customFormat="1" ht="18.75" hidden="1" customHeight="1" spans="1:2">
      <c r="A601" s="22" t="s">
        <v>7</v>
      </c>
      <c r="B601" s="19"/>
    </row>
    <row r="602" s="5" customFormat="1" ht="18.75" hidden="1" customHeight="1" spans="1:2">
      <c r="A602" s="22" t="s">
        <v>8</v>
      </c>
      <c r="B602" s="19"/>
    </row>
    <row r="603" s="5" customFormat="1" ht="18.75" hidden="1" customHeight="1" spans="1:2">
      <c r="A603" s="22" t="s">
        <v>422</v>
      </c>
      <c r="B603" s="19"/>
    </row>
    <row r="604" s="5" customFormat="1" ht="18.75" customHeight="1" spans="1:2">
      <c r="A604" s="23" t="s">
        <v>423</v>
      </c>
      <c r="B604" s="16">
        <f>SUM(B605:B606)</f>
        <v>922</v>
      </c>
    </row>
    <row r="605" s="5" customFormat="1" ht="18.75" customHeight="1" spans="1:2">
      <c r="A605" s="23" t="s">
        <v>424</v>
      </c>
      <c r="B605" s="17">
        <v>249</v>
      </c>
    </row>
    <row r="606" s="5" customFormat="1" ht="18.75" customHeight="1" spans="1:2">
      <c r="A606" s="23" t="s">
        <v>425</v>
      </c>
      <c r="B606" s="17">
        <v>673</v>
      </c>
    </row>
    <row r="607" s="5" customFormat="1" ht="18.75" customHeight="1" spans="1:2">
      <c r="A607" s="23" t="s">
        <v>426</v>
      </c>
      <c r="B607" s="16">
        <f>SUM(B608:B609)</f>
        <v>36</v>
      </c>
    </row>
    <row r="608" s="5" customFormat="1" ht="18.75" customHeight="1" spans="1:2">
      <c r="A608" s="23" t="s">
        <v>427</v>
      </c>
      <c r="B608" s="17">
        <v>33</v>
      </c>
    </row>
    <row r="609" s="5" customFormat="1" ht="18.75" customHeight="1" spans="1:2">
      <c r="A609" s="23" t="s">
        <v>428</v>
      </c>
      <c r="B609" s="17">
        <v>3</v>
      </c>
    </row>
    <row r="610" s="5" customFormat="1" ht="18.75" customHeight="1" spans="1:2">
      <c r="A610" s="23" t="s">
        <v>429</v>
      </c>
      <c r="B610" s="16">
        <f>SUM(B611:B612)</f>
        <v>162</v>
      </c>
    </row>
    <row r="611" s="5" customFormat="1" ht="18.75" hidden="1" customHeight="1" spans="1:2">
      <c r="A611" s="22" t="s">
        <v>430</v>
      </c>
      <c r="B611" s="19"/>
    </row>
    <row r="612" s="5" customFormat="1" ht="18.75" customHeight="1" spans="1:2">
      <c r="A612" s="23" t="s">
        <v>431</v>
      </c>
      <c r="B612" s="17">
        <v>162</v>
      </c>
    </row>
    <row r="613" s="5" customFormat="1" ht="18.75" hidden="1" customHeight="1" spans="1:2">
      <c r="A613" s="40" t="s">
        <v>432</v>
      </c>
      <c r="B613" s="29">
        <f>SUM(B614:B615)</f>
        <v>0</v>
      </c>
    </row>
    <row r="614" s="5" customFormat="1" ht="18.75" hidden="1" customHeight="1" spans="1:2">
      <c r="A614" s="22" t="s">
        <v>433</v>
      </c>
      <c r="B614" s="19"/>
    </row>
    <row r="615" s="5" customFormat="1" ht="18.75" hidden="1" customHeight="1" spans="1:2">
      <c r="A615" s="22" t="s">
        <v>434</v>
      </c>
      <c r="B615" s="19"/>
    </row>
    <row r="616" s="5" customFormat="1" ht="18.75" customHeight="1" spans="1:2">
      <c r="A616" s="23" t="s">
        <v>435</v>
      </c>
      <c r="B616" s="16">
        <f>SUM(B617:B618)</f>
        <v>217</v>
      </c>
    </row>
    <row r="617" s="5" customFormat="1" ht="18.75" customHeight="1" spans="1:2">
      <c r="A617" s="23" t="s">
        <v>436</v>
      </c>
      <c r="B617" s="17">
        <v>11</v>
      </c>
    </row>
    <row r="618" s="5" customFormat="1" ht="18.75" customHeight="1" spans="1:2">
      <c r="A618" s="23" t="s">
        <v>437</v>
      </c>
      <c r="B618" s="17">
        <v>206</v>
      </c>
    </row>
    <row r="619" s="5" customFormat="1" ht="18.75" customHeight="1" spans="1:2">
      <c r="A619" s="23" t="s">
        <v>438</v>
      </c>
      <c r="B619" s="16">
        <f>SUM(B620:B622)</f>
        <v>797</v>
      </c>
    </row>
    <row r="620" s="5" customFormat="1" ht="18.75" customHeight="1" spans="1:2">
      <c r="A620" s="23" t="s">
        <v>439</v>
      </c>
      <c r="B620" s="17">
        <v>117</v>
      </c>
    </row>
    <row r="621" s="5" customFormat="1" ht="18.75" customHeight="1" spans="1:2">
      <c r="A621" s="23" t="s">
        <v>440</v>
      </c>
      <c r="B621" s="17">
        <v>626</v>
      </c>
    </row>
    <row r="622" s="5" customFormat="1" ht="18.75" customHeight="1" spans="1:2">
      <c r="A622" s="23" t="s">
        <v>441</v>
      </c>
      <c r="B622" s="17">
        <v>54</v>
      </c>
    </row>
    <row r="623" s="5" customFormat="1" ht="18.75" customHeight="1" spans="1:2">
      <c r="A623" s="23" t="s">
        <v>442</v>
      </c>
      <c r="B623" s="16">
        <f>SUM(B624:B627)</f>
        <v>307</v>
      </c>
    </row>
    <row r="624" s="5" customFormat="1" ht="18.75" customHeight="1" spans="1:2">
      <c r="A624" s="23" t="s">
        <v>443</v>
      </c>
      <c r="B624" s="17">
        <v>127</v>
      </c>
    </row>
    <row r="625" s="5" customFormat="1" ht="18.75" customHeight="1" spans="1:2">
      <c r="A625" s="23" t="s">
        <v>444</v>
      </c>
      <c r="B625" s="17">
        <v>180</v>
      </c>
    </row>
    <row r="626" s="5" customFormat="1" ht="18.75" hidden="1" customHeight="1" spans="1:2">
      <c r="A626" s="22" t="s">
        <v>445</v>
      </c>
      <c r="B626" s="19"/>
    </row>
    <row r="627" s="5" customFormat="1" ht="18.75" hidden="1" customHeight="1" spans="1:2">
      <c r="A627" s="22" t="s">
        <v>446</v>
      </c>
      <c r="B627" s="19"/>
    </row>
    <row r="628" s="5" customFormat="1" ht="18.75" customHeight="1" spans="1:2">
      <c r="A628" s="43" t="s">
        <v>447</v>
      </c>
      <c r="B628" s="16">
        <f>SUM(B629:B635)</f>
        <v>129</v>
      </c>
    </row>
    <row r="629" s="5" customFormat="1" ht="18.75" customHeight="1" spans="1:2">
      <c r="A629" s="23" t="s">
        <v>6</v>
      </c>
      <c r="B629" s="17">
        <v>129</v>
      </c>
    </row>
    <row r="630" s="5" customFormat="1" ht="18.75" hidden="1" customHeight="1" spans="1:2">
      <c r="A630" s="22" t="s">
        <v>7</v>
      </c>
      <c r="B630" s="19"/>
    </row>
    <row r="631" s="5" customFormat="1" ht="18.75" hidden="1" customHeight="1" spans="1:2">
      <c r="A631" s="22" t="s">
        <v>8</v>
      </c>
      <c r="B631" s="19"/>
    </row>
    <row r="632" s="5" customFormat="1" ht="18.75" hidden="1" customHeight="1" spans="1:2">
      <c r="A632" s="22" t="s">
        <v>448</v>
      </c>
      <c r="B632" s="19"/>
    </row>
    <row r="633" s="5" customFormat="1" ht="18.75" hidden="1" customHeight="1" spans="1:2">
      <c r="A633" s="22" t="s">
        <v>449</v>
      </c>
      <c r="B633" s="19"/>
    </row>
    <row r="634" s="5" customFormat="1" ht="18.75" hidden="1" customHeight="1" spans="1:2">
      <c r="A634" s="22" t="s">
        <v>15</v>
      </c>
      <c r="B634" s="19"/>
    </row>
    <row r="635" s="5" customFormat="1" ht="18.75" hidden="1" customHeight="1" spans="1:2">
      <c r="A635" s="22" t="s">
        <v>450</v>
      </c>
      <c r="B635" s="19"/>
    </row>
    <row r="636" s="5" customFormat="1" ht="18.75" hidden="1" customHeight="1" spans="1:2">
      <c r="A636" s="44" t="s">
        <v>451</v>
      </c>
      <c r="B636" s="29">
        <f>SUM(B637:B638)</f>
        <v>0</v>
      </c>
    </row>
    <row r="637" s="5" customFormat="1" ht="18.75" hidden="1" customHeight="1" spans="1:2">
      <c r="A637" s="41" t="s">
        <v>452</v>
      </c>
      <c r="B637" s="42"/>
    </row>
    <row r="638" s="5" customFormat="1" ht="18.75" hidden="1" customHeight="1" spans="1:2">
      <c r="A638" s="41" t="s">
        <v>453</v>
      </c>
      <c r="B638" s="42"/>
    </row>
    <row r="639" s="5" customFormat="1" ht="18.75" customHeight="1" spans="1:2">
      <c r="A639" s="23" t="s">
        <v>454</v>
      </c>
      <c r="B639" s="16">
        <v>13347</v>
      </c>
    </row>
    <row r="640" s="4" customFormat="1" ht="18.75" customHeight="1" spans="1:2">
      <c r="A640" s="14" t="s">
        <v>455</v>
      </c>
      <c r="B640" s="38">
        <f>B641+B646+B660+B664+B676+B679+B683+B688+B692+B696+B699+B708+B710</f>
        <v>47505</v>
      </c>
    </row>
    <row r="641" s="5" customFormat="1" ht="18.75" customHeight="1" spans="1:2">
      <c r="A641" s="23" t="s">
        <v>456</v>
      </c>
      <c r="B641" s="16">
        <f>SUM(B642:B645)</f>
        <v>1634</v>
      </c>
    </row>
    <row r="642" s="5" customFormat="1" ht="18.75" customHeight="1" spans="1:2">
      <c r="A642" s="23" t="s">
        <v>6</v>
      </c>
      <c r="B642" s="17">
        <v>1634</v>
      </c>
    </row>
    <row r="643" s="5" customFormat="1" ht="18.75" hidden="1" customHeight="1" spans="1:2">
      <c r="A643" s="22" t="s">
        <v>7</v>
      </c>
      <c r="B643" s="19"/>
    </row>
    <row r="644" s="5" customFormat="1" ht="18.75" hidden="1" customHeight="1" spans="1:2">
      <c r="A644" s="22" t="s">
        <v>8</v>
      </c>
      <c r="B644" s="19"/>
    </row>
    <row r="645" s="5" customFormat="1" ht="18.75" hidden="1" customHeight="1" spans="1:2">
      <c r="A645" s="22" t="s">
        <v>457</v>
      </c>
      <c r="B645" s="19"/>
    </row>
    <row r="646" s="5" customFormat="1" ht="18.75" customHeight="1" spans="1:2">
      <c r="A646" s="23" t="s">
        <v>458</v>
      </c>
      <c r="B646" s="16">
        <f>SUM(B647:B659)</f>
        <v>1349</v>
      </c>
    </row>
    <row r="647" s="5" customFormat="1" ht="18.75" customHeight="1" spans="1:2">
      <c r="A647" s="23" t="s">
        <v>459</v>
      </c>
      <c r="B647" s="17">
        <v>895</v>
      </c>
    </row>
    <row r="648" s="5" customFormat="1" ht="18.75" customHeight="1" spans="1:2">
      <c r="A648" s="23" t="s">
        <v>460</v>
      </c>
      <c r="B648" s="17">
        <v>380</v>
      </c>
    </row>
    <row r="649" s="5" customFormat="1" ht="18.75" hidden="1" customHeight="1" spans="1:2">
      <c r="A649" s="22" t="s">
        <v>461</v>
      </c>
      <c r="B649" s="19"/>
    </row>
    <row r="650" s="5" customFormat="1" ht="18.75" hidden="1" customHeight="1" spans="1:2">
      <c r="A650" s="22" t="s">
        <v>462</v>
      </c>
      <c r="B650" s="42"/>
    </row>
    <row r="651" s="5" customFormat="1" ht="18.75" hidden="1" customHeight="1" spans="1:2">
      <c r="A651" s="22" t="s">
        <v>463</v>
      </c>
      <c r="B651" s="42"/>
    </row>
    <row r="652" s="5" customFormat="1" ht="18.75" customHeight="1" spans="1:2">
      <c r="A652" s="23" t="s">
        <v>464</v>
      </c>
      <c r="B652" s="17">
        <v>74</v>
      </c>
    </row>
    <row r="653" s="5" customFormat="1" ht="18.75" hidden="1" customHeight="1" spans="1:2">
      <c r="A653" s="22" t="s">
        <v>465</v>
      </c>
      <c r="B653" s="19"/>
    </row>
    <row r="654" s="5" customFormat="1" ht="18.75" hidden="1" customHeight="1" spans="1:2">
      <c r="A654" s="22" t="s">
        <v>466</v>
      </c>
      <c r="B654" s="19"/>
    </row>
    <row r="655" s="5" customFormat="1" ht="18.75" hidden="1" customHeight="1" spans="1:2">
      <c r="A655" s="22" t="s">
        <v>467</v>
      </c>
      <c r="B655" s="19"/>
    </row>
    <row r="656" s="5" customFormat="1" ht="18.75" hidden="1" customHeight="1" spans="1:2">
      <c r="A656" s="22" t="s">
        <v>468</v>
      </c>
      <c r="B656" s="19"/>
    </row>
    <row r="657" s="5" customFormat="1" ht="18.75" hidden="1" customHeight="1" spans="1:2">
      <c r="A657" s="22" t="s">
        <v>469</v>
      </c>
      <c r="B657" s="19"/>
    </row>
    <row r="658" s="5" customFormat="1" ht="18.75" hidden="1" customHeight="1" spans="1:2">
      <c r="A658" s="41" t="s">
        <v>470</v>
      </c>
      <c r="B658" s="19"/>
    </row>
    <row r="659" s="5" customFormat="1" ht="18.75" hidden="1" customHeight="1" spans="1:2">
      <c r="A659" s="22" t="s">
        <v>471</v>
      </c>
      <c r="B659" s="19"/>
    </row>
    <row r="660" s="5" customFormat="1" ht="18.75" customHeight="1" spans="1:2">
      <c r="A660" s="23" t="s">
        <v>472</v>
      </c>
      <c r="B660" s="16">
        <f>SUM(B661:B663)</f>
        <v>1315</v>
      </c>
    </row>
    <row r="661" s="5" customFormat="1" ht="18.75" hidden="1" customHeight="1" spans="1:2">
      <c r="A661" s="22" t="s">
        <v>473</v>
      </c>
      <c r="B661" s="42"/>
    </row>
    <row r="662" s="5" customFormat="1" ht="18.75" customHeight="1" spans="1:2">
      <c r="A662" s="23" t="s">
        <v>474</v>
      </c>
      <c r="B662" s="17">
        <v>1155</v>
      </c>
    </row>
    <row r="663" s="5" customFormat="1" ht="18.75" customHeight="1" spans="1:2">
      <c r="A663" s="23" t="s">
        <v>475</v>
      </c>
      <c r="B663" s="17">
        <v>160</v>
      </c>
    </row>
    <row r="664" s="5" customFormat="1" ht="18.75" customHeight="1" spans="1:2">
      <c r="A664" s="23" t="s">
        <v>476</v>
      </c>
      <c r="B664" s="16">
        <f>SUM(B665:B675)</f>
        <v>5813</v>
      </c>
    </row>
    <row r="665" s="5" customFormat="1" ht="18.75" customHeight="1" spans="1:2">
      <c r="A665" s="23" t="s">
        <v>477</v>
      </c>
      <c r="B665" s="17">
        <v>1257</v>
      </c>
    </row>
    <row r="666" s="5" customFormat="1" ht="18.75" customHeight="1" spans="1:2">
      <c r="A666" s="23" t="s">
        <v>478</v>
      </c>
      <c r="B666" s="17">
        <v>69</v>
      </c>
    </row>
    <row r="667" s="5" customFormat="1" ht="18.75" customHeight="1" spans="1:2">
      <c r="A667" s="23" t="s">
        <v>479</v>
      </c>
      <c r="B667" s="17">
        <v>2613</v>
      </c>
    </row>
    <row r="668" s="5" customFormat="1" ht="18.75" hidden="1" customHeight="1" spans="1:2">
      <c r="A668" s="22" t="s">
        <v>480</v>
      </c>
      <c r="B668" s="42">
        <v>0</v>
      </c>
    </row>
    <row r="669" s="5" customFormat="1" ht="18.75" hidden="1" customHeight="1" spans="1:2">
      <c r="A669" s="22" t="s">
        <v>481</v>
      </c>
      <c r="B669" s="19">
        <v>0</v>
      </c>
    </row>
    <row r="670" s="5" customFormat="1" ht="18.75" hidden="1" customHeight="1" spans="1:2">
      <c r="A670" s="22" t="s">
        <v>482</v>
      </c>
      <c r="B670" s="19">
        <v>0</v>
      </c>
    </row>
    <row r="671" s="5" customFormat="1" ht="18.75" hidden="1" customHeight="1" spans="1:2">
      <c r="A671" s="22" t="s">
        <v>483</v>
      </c>
      <c r="B671" s="19">
        <v>0</v>
      </c>
    </row>
    <row r="672" s="5" customFormat="1" ht="18.75" customHeight="1" spans="1:2">
      <c r="A672" s="23" t="s">
        <v>484</v>
      </c>
      <c r="B672" s="17">
        <v>1548</v>
      </c>
    </row>
    <row r="673" s="5" customFormat="1" ht="18.75" hidden="1" customHeight="1" spans="1:2">
      <c r="A673" s="41" t="s">
        <v>485</v>
      </c>
      <c r="B673" s="19">
        <v>0</v>
      </c>
    </row>
    <row r="674" s="5" customFormat="1" ht="18.75" hidden="1" customHeight="1" spans="1:2">
      <c r="A674" s="22" t="s">
        <v>486</v>
      </c>
      <c r="B674" s="19">
        <v>0</v>
      </c>
    </row>
    <row r="675" s="5" customFormat="1" ht="18.75" customHeight="1" spans="1:2">
      <c r="A675" s="23" t="s">
        <v>487</v>
      </c>
      <c r="B675" s="17">
        <v>326</v>
      </c>
    </row>
    <row r="676" s="5" customFormat="1" ht="18.75" hidden="1" customHeight="1" spans="1:2">
      <c r="A676" s="40" t="s">
        <v>488</v>
      </c>
      <c r="B676" s="29">
        <f>SUM(B677:B678)</f>
        <v>0</v>
      </c>
    </row>
    <row r="677" s="5" customFormat="1" ht="18.75" hidden="1" customHeight="1" spans="1:2">
      <c r="A677" s="22" t="s">
        <v>489</v>
      </c>
      <c r="B677" s="19"/>
    </row>
    <row r="678" s="5" customFormat="1" ht="18.75" hidden="1" customHeight="1" spans="1:2">
      <c r="A678" s="22" t="s">
        <v>490</v>
      </c>
      <c r="B678" s="19"/>
    </row>
    <row r="679" s="5" customFormat="1" ht="18.75" customHeight="1" spans="1:2">
      <c r="A679" s="23" t="s">
        <v>491</v>
      </c>
      <c r="B679" s="16">
        <f>SUM(B680:B682)</f>
        <v>309</v>
      </c>
    </row>
    <row r="680" s="5" customFormat="1" ht="18.75" hidden="1" customHeight="1" spans="1:2">
      <c r="A680" s="22" t="s">
        <v>492</v>
      </c>
      <c r="B680" s="19"/>
    </row>
    <row r="681" s="5" customFormat="1" ht="18.75" customHeight="1" spans="1:2">
      <c r="A681" s="23" t="s">
        <v>493</v>
      </c>
      <c r="B681" s="17">
        <v>17</v>
      </c>
    </row>
    <row r="682" s="5" customFormat="1" ht="18.75" customHeight="1" spans="1:2">
      <c r="A682" s="23" t="s">
        <v>494</v>
      </c>
      <c r="B682" s="17">
        <v>292</v>
      </c>
    </row>
    <row r="683" s="5" customFormat="1" ht="18.75" customHeight="1" spans="1:2">
      <c r="A683" s="23" t="s">
        <v>495</v>
      </c>
      <c r="B683" s="16">
        <f>SUM(B684:B687)</f>
        <v>4189</v>
      </c>
    </row>
    <row r="684" s="5" customFormat="1" ht="18.75" customHeight="1" spans="1:2">
      <c r="A684" s="23" t="s">
        <v>496</v>
      </c>
      <c r="B684" s="17">
        <v>1253</v>
      </c>
    </row>
    <row r="685" s="5" customFormat="1" ht="18.75" customHeight="1" spans="1:2">
      <c r="A685" s="23" t="s">
        <v>497</v>
      </c>
      <c r="B685" s="17">
        <v>1950</v>
      </c>
    </row>
    <row r="686" s="5" customFormat="1" ht="18.75" customHeight="1" spans="1:2">
      <c r="A686" s="23" t="s">
        <v>498</v>
      </c>
      <c r="B686" s="17">
        <v>910</v>
      </c>
    </row>
    <row r="687" s="5" customFormat="1" ht="18.75" customHeight="1" spans="1:2">
      <c r="A687" s="23" t="s">
        <v>499</v>
      </c>
      <c r="B687" s="17">
        <v>76</v>
      </c>
    </row>
    <row r="688" s="5" customFormat="1" ht="18.75" customHeight="1" spans="1:2">
      <c r="A688" s="23" t="s">
        <v>500</v>
      </c>
      <c r="B688" s="16">
        <f>SUM(B689:B691)</f>
        <v>21357</v>
      </c>
    </row>
    <row r="689" s="5" customFormat="1" ht="18.75" customHeight="1" spans="1:2">
      <c r="A689" s="23" t="s">
        <v>501</v>
      </c>
      <c r="B689" s="17">
        <v>1896</v>
      </c>
    </row>
    <row r="690" s="5" customFormat="1" ht="18.75" customHeight="1" spans="1:2">
      <c r="A690" s="23" t="s">
        <v>502</v>
      </c>
      <c r="B690" s="17">
        <v>19461</v>
      </c>
    </row>
    <row r="691" s="5" customFormat="1" ht="18.75" hidden="1" customHeight="1" spans="1:2">
      <c r="A691" s="22" t="s">
        <v>503</v>
      </c>
      <c r="B691" s="19"/>
    </row>
    <row r="692" s="5" customFormat="1" ht="18.75" customHeight="1" spans="1:2">
      <c r="A692" s="23" t="s">
        <v>504</v>
      </c>
      <c r="B692" s="16">
        <f>SUM(B693:B695)</f>
        <v>204</v>
      </c>
    </row>
    <row r="693" s="5" customFormat="1" ht="18.75" customHeight="1" spans="1:2">
      <c r="A693" s="23" t="s">
        <v>505</v>
      </c>
      <c r="B693" s="17">
        <v>204</v>
      </c>
    </row>
    <row r="694" s="5" customFormat="1" ht="18.75" hidden="1" customHeight="1" spans="1:2">
      <c r="A694" s="22" t="s">
        <v>506</v>
      </c>
      <c r="B694" s="19"/>
    </row>
    <row r="695" s="5" customFormat="1" ht="18.75" hidden="1" customHeight="1" spans="1:2">
      <c r="A695" s="22" t="s">
        <v>507</v>
      </c>
      <c r="B695" s="19"/>
    </row>
    <row r="696" s="5" customFormat="1" ht="18.75" hidden="1" customHeight="1" spans="1:2">
      <c r="A696" s="40" t="s">
        <v>508</v>
      </c>
      <c r="B696" s="29">
        <f>SUM(B697:B698)</f>
        <v>0</v>
      </c>
    </row>
    <row r="697" s="5" customFormat="1" ht="18.75" hidden="1" customHeight="1" spans="1:2">
      <c r="A697" s="22" t="s">
        <v>509</v>
      </c>
      <c r="B697" s="19"/>
    </row>
    <row r="698" s="5" customFormat="1" ht="18.75" hidden="1" customHeight="1" spans="1:2">
      <c r="A698" s="22" t="s">
        <v>510</v>
      </c>
      <c r="B698" s="19"/>
    </row>
    <row r="699" s="5" customFormat="1" ht="18.75" customHeight="1" spans="1:2">
      <c r="A699" s="23" t="s">
        <v>511</v>
      </c>
      <c r="B699" s="16">
        <f>SUM(B700:B707)</f>
        <v>6</v>
      </c>
    </row>
    <row r="700" s="5" customFormat="1" ht="18.75" customHeight="1" spans="1:2">
      <c r="A700" s="23" t="s">
        <v>6</v>
      </c>
      <c r="B700" s="17">
        <v>6</v>
      </c>
    </row>
    <row r="701" s="5" customFormat="1" ht="18.75" hidden="1" customHeight="1" spans="1:2">
      <c r="A701" s="22" t="s">
        <v>7</v>
      </c>
      <c r="B701" s="19"/>
    </row>
    <row r="702" s="5" customFormat="1" ht="18.75" hidden="1" customHeight="1" spans="1:2">
      <c r="A702" s="22" t="s">
        <v>8</v>
      </c>
      <c r="B702" s="19"/>
    </row>
    <row r="703" s="5" customFormat="1" ht="18.75" hidden="1" customHeight="1" spans="1:2">
      <c r="A703" s="22" t="s">
        <v>47</v>
      </c>
      <c r="B703" s="19"/>
    </row>
    <row r="704" s="5" customFormat="1" ht="18.75" hidden="1" customHeight="1" spans="1:2">
      <c r="A704" s="22" t="s">
        <v>512</v>
      </c>
      <c r="B704" s="19"/>
    </row>
    <row r="705" s="5" customFormat="1" ht="18.75" hidden="1" customHeight="1" spans="1:2">
      <c r="A705" s="22" t="s">
        <v>513</v>
      </c>
      <c r="B705" s="19"/>
    </row>
    <row r="706" s="5" customFormat="1" ht="18.75" hidden="1" customHeight="1" spans="1:2">
      <c r="A706" s="22" t="s">
        <v>15</v>
      </c>
      <c r="B706" s="19"/>
    </row>
    <row r="707" s="5" customFormat="1" ht="18.75" hidden="1" customHeight="1" spans="1:2">
      <c r="A707" s="22" t="s">
        <v>514</v>
      </c>
      <c r="B707" s="19"/>
    </row>
    <row r="708" s="5" customFormat="1" ht="18.75" customHeight="1" spans="1:2">
      <c r="A708" s="23" t="s">
        <v>515</v>
      </c>
      <c r="B708" s="16">
        <f>B709</f>
        <v>733</v>
      </c>
    </row>
    <row r="709" s="5" customFormat="1" ht="18.75" customHeight="1" spans="1:2">
      <c r="A709" s="23" t="s">
        <v>516</v>
      </c>
      <c r="B709" s="17">
        <v>733</v>
      </c>
    </row>
    <row r="710" s="5" customFormat="1" ht="18.75" customHeight="1" spans="1:2">
      <c r="A710" s="45" t="s">
        <v>517</v>
      </c>
      <c r="B710" s="16">
        <f>B711</f>
        <v>10596</v>
      </c>
    </row>
    <row r="711" s="5" customFormat="1" ht="18.75" customHeight="1" spans="1:2">
      <c r="A711" s="45" t="s">
        <v>518</v>
      </c>
      <c r="B711" s="17">
        <v>10596</v>
      </c>
    </row>
    <row r="712" s="4" customFormat="1" ht="18.75" customHeight="1" spans="1:2">
      <c r="A712" s="46" t="s">
        <v>519</v>
      </c>
      <c r="B712" s="38">
        <f>B713+B723+B727+B735+B740+B747+B753+B756+B759+B760+B761+B767+B768+B769+B784</f>
        <v>5796</v>
      </c>
    </row>
    <row r="713" s="5" customFormat="1" ht="18.75" customHeight="1" spans="1:2">
      <c r="A713" s="45" t="s">
        <v>520</v>
      </c>
      <c r="B713" s="16">
        <f>SUM(B714:B722)</f>
        <v>515</v>
      </c>
    </row>
    <row r="714" s="5" customFormat="1" ht="18.75" customHeight="1" spans="1:2">
      <c r="A714" s="45" t="s">
        <v>6</v>
      </c>
      <c r="B714" s="17">
        <v>515</v>
      </c>
    </row>
    <row r="715" s="5" customFormat="1" ht="18.75" hidden="1" customHeight="1" spans="1:2">
      <c r="A715" s="47" t="s">
        <v>7</v>
      </c>
      <c r="B715" s="19"/>
    </row>
    <row r="716" s="5" customFormat="1" ht="18.75" hidden="1" customHeight="1" spans="1:2">
      <c r="A716" s="47" t="s">
        <v>8</v>
      </c>
      <c r="B716" s="19"/>
    </row>
    <row r="717" s="5" customFormat="1" ht="18.75" hidden="1" customHeight="1" spans="1:2">
      <c r="A717" s="47" t="s">
        <v>521</v>
      </c>
      <c r="B717" s="19"/>
    </row>
    <row r="718" s="5" customFormat="1" ht="18.75" hidden="1" customHeight="1" spans="1:2">
      <c r="A718" s="47" t="s">
        <v>522</v>
      </c>
      <c r="B718" s="19"/>
    </row>
    <row r="719" s="5" customFormat="1" ht="18.75" hidden="1" customHeight="1" spans="1:2">
      <c r="A719" s="47" t="s">
        <v>523</v>
      </c>
      <c r="B719" s="19"/>
    </row>
    <row r="720" s="5" customFormat="1" ht="18.75" hidden="1" customHeight="1" spans="1:2">
      <c r="A720" s="47" t="s">
        <v>524</v>
      </c>
      <c r="B720" s="19"/>
    </row>
    <row r="721" s="5" customFormat="1" ht="18.75" hidden="1" customHeight="1" spans="1:2">
      <c r="A721" s="48" t="s">
        <v>525</v>
      </c>
      <c r="B721" s="19"/>
    </row>
    <row r="722" s="5" customFormat="1" ht="18.75" hidden="1" customHeight="1" spans="1:2">
      <c r="A722" s="47" t="s">
        <v>526</v>
      </c>
      <c r="B722" s="19"/>
    </row>
    <row r="723" s="5" customFormat="1" ht="18.75" customHeight="1" spans="1:2">
      <c r="A723" s="45" t="s">
        <v>527</v>
      </c>
      <c r="B723" s="16">
        <f>SUM(B724:B726)</f>
        <v>265</v>
      </c>
    </row>
    <row r="724" s="5" customFormat="1" ht="18.75" hidden="1" customHeight="1" spans="1:2">
      <c r="A724" s="47" t="s">
        <v>528</v>
      </c>
      <c r="B724" s="42"/>
    </row>
    <row r="725" s="5" customFormat="1" ht="18.75" hidden="1" customHeight="1" spans="1:2">
      <c r="A725" s="47" t="s">
        <v>529</v>
      </c>
      <c r="B725" s="42"/>
    </row>
    <row r="726" s="5" customFormat="1" ht="18.75" customHeight="1" spans="1:2">
      <c r="A726" s="45" t="s">
        <v>530</v>
      </c>
      <c r="B726" s="17">
        <v>265</v>
      </c>
    </row>
    <row r="727" s="5" customFormat="1" ht="18.75" customHeight="1" spans="1:2">
      <c r="A727" s="45" t="s">
        <v>531</v>
      </c>
      <c r="B727" s="16">
        <f>SUM(B728:B734)</f>
        <v>600</v>
      </c>
    </row>
    <row r="728" s="5" customFormat="1" ht="18.75" hidden="1" customHeight="1" spans="1:2">
      <c r="A728" s="47" t="s">
        <v>532</v>
      </c>
      <c r="B728" s="42"/>
    </row>
    <row r="729" s="5" customFormat="1" ht="18.75" hidden="1" customHeight="1" spans="1:2">
      <c r="A729" s="47" t="s">
        <v>533</v>
      </c>
      <c r="B729" s="42"/>
    </row>
    <row r="730" s="5" customFormat="1" ht="18.75" hidden="1" customHeight="1" spans="1:2">
      <c r="A730" s="47" t="s">
        <v>534</v>
      </c>
      <c r="B730" s="42"/>
    </row>
    <row r="731" s="5" customFormat="1" ht="18.75" hidden="1" customHeight="1" spans="1:2">
      <c r="A731" s="47" t="s">
        <v>535</v>
      </c>
      <c r="B731" s="42"/>
    </row>
    <row r="732" s="5" customFormat="1" ht="18.75" hidden="1" customHeight="1" spans="1:2">
      <c r="A732" s="47" t="s">
        <v>536</v>
      </c>
      <c r="B732" s="42"/>
    </row>
    <row r="733" s="5" customFormat="1" ht="18.75" hidden="1" customHeight="1" spans="1:2">
      <c r="A733" s="47" t="s">
        <v>537</v>
      </c>
      <c r="B733" s="42"/>
    </row>
    <row r="734" s="5" customFormat="1" ht="18.75" customHeight="1" spans="1:2">
      <c r="A734" s="45" t="s">
        <v>538</v>
      </c>
      <c r="B734" s="17">
        <v>600</v>
      </c>
    </row>
    <row r="735" s="5" customFormat="1" ht="18.75" customHeight="1" spans="1:2">
      <c r="A735" s="45" t="s">
        <v>539</v>
      </c>
      <c r="B735" s="16">
        <f>SUM(B736:B739)</f>
        <v>400</v>
      </c>
    </row>
    <row r="736" s="5" customFormat="1" ht="18.75" hidden="1" customHeight="1" spans="1:2">
      <c r="A736" s="47" t="s">
        <v>540</v>
      </c>
      <c r="B736" s="42"/>
    </row>
    <row r="737" s="5" customFormat="1" ht="18.75" customHeight="1" spans="1:2">
      <c r="A737" s="45" t="s">
        <v>541</v>
      </c>
      <c r="B737" s="17">
        <v>400</v>
      </c>
    </row>
    <row r="738" s="5" customFormat="1" ht="18.75" hidden="1" customHeight="1" spans="1:2">
      <c r="A738" s="47" t="s">
        <v>542</v>
      </c>
      <c r="B738" s="42"/>
    </row>
    <row r="739" s="5" customFormat="1" ht="18.75" hidden="1" customHeight="1" spans="1:2">
      <c r="A739" s="47" t="s">
        <v>543</v>
      </c>
      <c r="B739" s="42"/>
    </row>
    <row r="740" s="5" customFormat="1" ht="18.75" hidden="1" customHeight="1" spans="1:2">
      <c r="A740" s="49" t="s">
        <v>544</v>
      </c>
      <c r="B740" s="29">
        <f>SUM(B741:B746)</f>
        <v>0</v>
      </c>
    </row>
    <row r="741" s="5" customFormat="1" ht="18.75" hidden="1" customHeight="1" spans="1:2">
      <c r="A741" s="47" t="s">
        <v>545</v>
      </c>
      <c r="B741" s="19"/>
    </row>
    <row r="742" s="5" customFormat="1" ht="18.75" hidden="1" customHeight="1" spans="1:2">
      <c r="A742" s="47" t="s">
        <v>546</v>
      </c>
      <c r="B742" s="19"/>
    </row>
    <row r="743" s="5" customFormat="1" ht="18.75" hidden="1" customHeight="1" spans="1:2">
      <c r="A743" s="47" t="s">
        <v>547</v>
      </c>
      <c r="B743" s="19"/>
    </row>
    <row r="744" s="5" customFormat="1" ht="18.75" hidden="1" customHeight="1" spans="1:2">
      <c r="A744" s="47" t="s">
        <v>548</v>
      </c>
      <c r="B744" s="19"/>
    </row>
    <row r="745" s="5" customFormat="1" ht="18.75" hidden="1" customHeight="1" spans="1:2">
      <c r="A745" s="47" t="s">
        <v>549</v>
      </c>
      <c r="B745" s="19"/>
    </row>
    <row r="746" s="5" customFormat="1" ht="18.75" hidden="1" customHeight="1" spans="1:2">
      <c r="A746" s="47" t="s">
        <v>550</v>
      </c>
      <c r="B746" s="19"/>
    </row>
    <row r="747" s="5" customFormat="1" ht="18.75" hidden="1" customHeight="1" spans="1:2">
      <c r="A747" s="49" t="s">
        <v>551</v>
      </c>
      <c r="B747" s="29">
        <f>SUM(B748:B752)</f>
        <v>0</v>
      </c>
    </row>
    <row r="748" s="5" customFormat="1" ht="18.75" hidden="1" customHeight="1" spans="1:2">
      <c r="A748" s="47" t="s">
        <v>552</v>
      </c>
      <c r="B748" s="19"/>
    </row>
    <row r="749" s="5" customFormat="1" ht="18.75" hidden="1" customHeight="1" spans="1:2">
      <c r="A749" s="47" t="s">
        <v>553</v>
      </c>
      <c r="B749" s="19"/>
    </row>
    <row r="750" s="5" customFormat="1" ht="18.75" hidden="1" customHeight="1" spans="1:2">
      <c r="A750" s="47" t="s">
        <v>554</v>
      </c>
      <c r="B750" s="19"/>
    </row>
    <row r="751" s="5" customFormat="1" ht="18.75" hidden="1" customHeight="1" spans="1:2">
      <c r="A751" s="47" t="s">
        <v>555</v>
      </c>
      <c r="B751" s="19"/>
    </row>
    <row r="752" s="5" customFormat="1" ht="18.75" hidden="1" customHeight="1" spans="1:2">
      <c r="A752" s="48" t="s">
        <v>556</v>
      </c>
      <c r="B752" s="19"/>
    </row>
    <row r="753" s="5" customFormat="1" ht="18.75" hidden="1" customHeight="1" spans="1:2">
      <c r="A753" s="49" t="s">
        <v>557</v>
      </c>
      <c r="B753" s="29">
        <f>SUM(B754:B755)</f>
        <v>0</v>
      </c>
    </row>
    <row r="754" s="5" customFormat="1" ht="18.75" hidden="1" customHeight="1" spans="1:2">
      <c r="A754" s="47" t="s">
        <v>558</v>
      </c>
      <c r="B754" s="19"/>
    </row>
    <row r="755" s="5" customFormat="1" ht="18.75" hidden="1" customHeight="1" spans="1:2">
      <c r="A755" s="47" t="s">
        <v>559</v>
      </c>
      <c r="B755" s="19"/>
    </row>
    <row r="756" s="5" customFormat="1" ht="18.75" hidden="1" customHeight="1" spans="1:2">
      <c r="A756" s="49" t="s">
        <v>560</v>
      </c>
      <c r="B756" s="29">
        <f>SUM(B757:B758)</f>
        <v>0</v>
      </c>
    </row>
    <row r="757" s="5" customFormat="1" ht="18.75" hidden="1" customHeight="1" spans="1:2">
      <c r="A757" s="47" t="s">
        <v>561</v>
      </c>
      <c r="B757" s="19"/>
    </row>
    <row r="758" s="5" customFormat="1" ht="18.75" hidden="1" customHeight="1" spans="1:2">
      <c r="A758" s="47" t="s">
        <v>562</v>
      </c>
      <c r="B758" s="19"/>
    </row>
    <row r="759" s="5" customFormat="1" ht="18.75" hidden="1" customHeight="1" spans="1:2">
      <c r="A759" s="49" t="s">
        <v>563</v>
      </c>
      <c r="B759" s="29"/>
    </row>
    <row r="760" s="5" customFormat="1" ht="18.75" hidden="1" customHeight="1" spans="1:2">
      <c r="A760" s="49" t="s">
        <v>564</v>
      </c>
      <c r="B760" s="29"/>
    </row>
    <row r="761" s="5" customFormat="1" ht="18.75" customHeight="1" spans="1:2">
      <c r="A761" s="45" t="s">
        <v>565</v>
      </c>
      <c r="B761" s="16">
        <f>SUM(B762:B766)</f>
        <v>500</v>
      </c>
    </row>
    <row r="762" s="5" customFormat="1" ht="18.75" hidden="1" customHeight="1" spans="1:2">
      <c r="A762" s="47" t="s">
        <v>566</v>
      </c>
      <c r="B762" s="19"/>
    </row>
    <row r="763" s="5" customFormat="1" ht="18.75" hidden="1" customHeight="1" spans="1:2">
      <c r="A763" s="47" t="s">
        <v>567</v>
      </c>
      <c r="B763" s="19"/>
    </row>
    <row r="764" s="5" customFormat="1" ht="18.75" hidden="1" customHeight="1" spans="1:2">
      <c r="A764" s="47" t="s">
        <v>568</v>
      </c>
      <c r="B764" s="19"/>
    </row>
    <row r="765" s="5" customFormat="1" ht="18.75" hidden="1" customHeight="1" spans="1:2">
      <c r="A765" s="47" t="s">
        <v>569</v>
      </c>
      <c r="B765" s="19"/>
    </row>
    <row r="766" s="5" customFormat="1" ht="18.75" customHeight="1" spans="1:2">
      <c r="A766" s="45" t="s">
        <v>570</v>
      </c>
      <c r="B766" s="17">
        <v>500</v>
      </c>
    </row>
    <row r="767" s="5" customFormat="1" ht="18.75" hidden="1" customHeight="1" spans="1:2">
      <c r="A767" s="49" t="s">
        <v>571</v>
      </c>
      <c r="B767" s="29"/>
    </row>
    <row r="768" s="5" customFormat="1" ht="18.75" hidden="1" customHeight="1" spans="1:2">
      <c r="A768" s="49" t="s">
        <v>572</v>
      </c>
      <c r="B768" s="29"/>
    </row>
    <row r="769" s="5" customFormat="1" ht="18.75" hidden="1" customHeight="1" spans="1:2">
      <c r="A769" s="49" t="s">
        <v>573</v>
      </c>
      <c r="B769" s="29">
        <f>SUM(B770:B783)</f>
        <v>0</v>
      </c>
    </row>
    <row r="770" s="5" customFormat="1" ht="18.75" hidden="1" customHeight="1" spans="1:2">
      <c r="A770" s="47" t="s">
        <v>6</v>
      </c>
      <c r="B770" s="19"/>
    </row>
    <row r="771" s="5" customFormat="1" ht="18.75" hidden="1" customHeight="1" spans="1:2">
      <c r="A771" s="47" t="s">
        <v>7</v>
      </c>
      <c r="B771" s="19"/>
    </row>
    <row r="772" s="5" customFormat="1" ht="18.75" hidden="1" customHeight="1" spans="1:2">
      <c r="A772" s="47" t="s">
        <v>8</v>
      </c>
      <c r="B772" s="19"/>
    </row>
    <row r="773" s="5" customFormat="1" ht="18.75" hidden="1" customHeight="1" spans="1:2">
      <c r="A773" s="47" t="s">
        <v>574</v>
      </c>
      <c r="B773" s="19"/>
    </row>
    <row r="774" s="5" customFormat="1" ht="18.75" hidden="1" customHeight="1" spans="1:2">
      <c r="A774" s="47" t="s">
        <v>575</v>
      </c>
      <c r="B774" s="19"/>
    </row>
    <row r="775" s="5" customFormat="1" ht="18.75" hidden="1" customHeight="1" spans="1:2">
      <c r="A775" s="47" t="s">
        <v>576</v>
      </c>
      <c r="B775" s="19"/>
    </row>
    <row r="776" s="5" customFormat="1" ht="18.75" hidden="1" customHeight="1" spans="1:2">
      <c r="A776" s="47" t="s">
        <v>577</v>
      </c>
      <c r="B776" s="19"/>
    </row>
    <row r="777" s="5" customFormat="1" ht="18.75" hidden="1" customHeight="1" spans="1:2">
      <c r="A777" s="47" t="s">
        <v>578</v>
      </c>
      <c r="B777" s="19"/>
    </row>
    <row r="778" s="5" customFormat="1" ht="18.75" hidden="1" customHeight="1" spans="1:2">
      <c r="A778" s="47" t="s">
        <v>579</v>
      </c>
      <c r="B778" s="19"/>
    </row>
    <row r="779" s="5" customFormat="1" ht="18.75" hidden="1" customHeight="1" spans="1:2">
      <c r="A779" s="47" t="s">
        <v>580</v>
      </c>
      <c r="B779" s="19"/>
    </row>
    <row r="780" s="5" customFormat="1" ht="18.75" hidden="1" customHeight="1" spans="1:2">
      <c r="A780" s="47" t="s">
        <v>47</v>
      </c>
      <c r="B780" s="19"/>
    </row>
    <row r="781" s="5" customFormat="1" ht="18.75" hidden="1" customHeight="1" spans="1:2">
      <c r="A781" s="47" t="s">
        <v>581</v>
      </c>
      <c r="B781" s="19"/>
    </row>
    <row r="782" s="5" customFormat="1" ht="18.75" hidden="1" customHeight="1" spans="1:2">
      <c r="A782" s="47" t="s">
        <v>15</v>
      </c>
      <c r="B782" s="19"/>
    </row>
    <row r="783" s="5" customFormat="1" ht="18.75" hidden="1" customHeight="1" spans="1:2">
      <c r="A783" s="47" t="s">
        <v>582</v>
      </c>
      <c r="B783" s="19"/>
    </row>
    <row r="784" s="5" customFormat="1" ht="18.75" customHeight="1" spans="1:2">
      <c r="A784" s="45" t="s">
        <v>583</v>
      </c>
      <c r="B784" s="16">
        <v>3516</v>
      </c>
    </row>
    <row r="785" s="4" customFormat="1" ht="18.75" customHeight="1" spans="1:2">
      <c r="A785" s="46" t="s">
        <v>584</v>
      </c>
      <c r="B785" s="38">
        <f>B786+B797+B798+B801+B802+B803</f>
        <v>31526</v>
      </c>
    </row>
    <row r="786" s="5" customFormat="1" ht="18.75" customHeight="1" spans="1:2">
      <c r="A786" s="45" t="s">
        <v>585</v>
      </c>
      <c r="B786" s="16">
        <f>SUM(B787:B796)</f>
        <v>5266</v>
      </c>
    </row>
    <row r="787" s="5" customFormat="1" ht="18.75" customHeight="1" spans="1:2">
      <c r="A787" s="45" t="s">
        <v>586</v>
      </c>
      <c r="B787" s="17">
        <v>4073</v>
      </c>
    </row>
    <row r="788" s="5" customFormat="1" ht="18.75" hidden="1" customHeight="1" spans="1:2">
      <c r="A788" s="47" t="s">
        <v>587</v>
      </c>
      <c r="B788" s="19">
        <v>0</v>
      </c>
    </row>
    <row r="789" s="5" customFormat="1" ht="18.75" hidden="1" customHeight="1" spans="1:2">
      <c r="A789" s="47" t="s">
        <v>588</v>
      </c>
      <c r="B789" s="19">
        <v>0</v>
      </c>
    </row>
    <row r="790" s="5" customFormat="1" ht="18.75" customHeight="1" spans="1:2">
      <c r="A790" s="45" t="s">
        <v>589</v>
      </c>
      <c r="B790" s="17">
        <v>555</v>
      </c>
    </row>
    <row r="791" s="5" customFormat="1" ht="18.75" hidden="1" customHeight="1" spans="1:2">
      <c r="A791" s="47" t="s">
        <v>590</v>
      </c>
      <c r="B791" s="19">
        <v>0</v>
      </c>
    </row>
    <row r="792" s="5" customFormat="1" ht="18.75" hidden="1" customHeight="1" spans="1:2">
      <c r="A792" s="47" t="s">
        <v>591</v>
      </c>
      <c r="B792" s="19">
        <v>0</v>
      </c>
    </row>
    <row r="793" s="5" customFormat="1" ht="18.75" hidden="1" customHeight="1" spans="1:2">
      <c r="A793" s="47" t="s">
        <v>592</v>
      </c>
      <c r="B793" s="19">
        <v>0</v>
      </c>
    </row>
    <row r="794" s="5" customFormat="1" ht="18.75" hidden="1" customHeight="1" spans="1:2">
      <c r="A794" s="47" t="s">
        <v>593</v>
      </c>
      <c r="B794" s="19">
        <v>0</v>
      </c>
    </row>
    <row r="795" s="5" customFormat="1" ht="18.75" hidden="1" customHeight="1" spans="1:2">
      <c r="A795" s="47" t="s">
        <v>594</v>
      </c>
      <c r="B795" s="19">
        <v>0</v>
      </c>
    </row>
    <row r="796" s="5" customFormat="1" ht="18.75" customHeight="1" spans="1:2">
      <c r="A796" s="45" t="s">
        <v>595</v>
      </c>
      <c r="B796" s="17">
        <v>638</v>
      </c>
    </row>
    <row r="797" s="5" customFormat="1" ht="18.75" customHeight="1" spans="1:2">
      <c r="A797" s="45" t="s">
        <v>596</v>
      </c>
      <c r="B797" s="16">
        <v>4</v>
      </c>
    </row>
    <row r="798" s="5" customFormat="1" ht="18.75" customHeight="1" spans="1:2">
      <c r="A798" s="45" t="s">
        <v>597</v>
      </c>
      <c r="B798" s="16">
        <f>SUM(B799:B800)</f>
        <v>2577</v>
      </c>
    </row>
    <row r="799" s="5" customFormat="1" ht="18.75" customHeight="1" spans="1:2">
      <c r="A799" s="45" t="s">
        <v>598</v>
      </c>
      <c r="B799" s="17">
        <v>2329</v>
      </c>
    </row>
    <row r="800" s="5" customFormat="1" ht="18.75" customHeight="1" spans="1:2">
      <c r="A800" s="45" t="s">
        <v>599</v>
      </c>
      <c r="B800" s="17">
        <v>248</v>
      </c>
    </row>
    <row r="801" s="5" customFormat="1" ht="18.75" customHeight="1" spans="1:2">
      <c r="A801" s="45" t="s">
        <v>600</v>
      </c>
      <c r="B801" s="16">
        <v>4179</v>
      </c>
    </row>
    <row r="802" s="5" customFormat="1" ht="18.75" hidden="1" customHeight="1" spans="1:2">
      <c r="A802" s="49" t="s">
        <v>601</v>
      </c>
      <c r="B802" s="29">
        <v>0</v>
      </c>
    </row>
    <row r="803" s="5" customFormat="1" ht="18.75" customHeight="1" spans="1:2">
      <c r="A803" s="45" t="s">
        <v>602</v>
      </c>
      <c r="B803" s="16">
        <v>19500</v>
      </c>
    </row>
    <row r="804" s="4" customFormat="1" ht="18.75" customHeight="1" spans="1:2">
      <c r="A804" s="46" t="s">
        <v>603</v>
      </c>
      <c r="B804" s="38">
        <f>B805+B831+B856+B884+B895+B902+B909+B912</f>
        <v>46832</v>
      </c>
    </row>
    <row r="805" s="5" customFormat="1" ht="18.75" customHeight="1" spans="1:2">
      <c r="A805" s="45" t="s">
        <v>604</v>
      </c>
      <c r="B805" s="16">
        <f>SUM(B806:B830)</f>
        <v>10739</v>
      </c>
    </row>
    <row r="806" s="5" customFormat="1" ht="18.75" customHeight="1" spans="1:2">
      <c r="A806" s="45" t="s">
        <v>586</v>
      </c>
      <c r="B806" s="17">
        <v>1199</v>
      </c>
    </row>
    <row r="807" s="5" customFormat="1" ht="18.75" hidden="1" customHeight="1" spans="1:2">
      <c r="A807" s="47" t="s">
        <v>587</v>
      </c>
      <c r="B807" s="19">
        <v>0</v>
      </c>
    </row>
    <row r="808" s="5" customFormat="1" ht="18.75" hidden="1" customHeight="1" spans="1:2">
      <c r="A808" s="47" t="s">
        <v>588</v>
      </c>
      <c r="B808" s="19">
        <v>0</v>
      </c>
    </row>
    <row r="809" s="5" customFormat="1" ht="18.75" customHeight="1" spans="1:2">
      <c r="A809" s="45" t="s">
        <v>605</v>
      </c>
      <c r="B809" s="17">
        <v>3689</v>
      </c>
    </row>
    <row r="810" s="5" customFormat="1" ht="18.75" hidden="1" customHeight="1" spans="1:2">
      <c r="A810" s="47" t="s">
        <v>606</v>
      </c>
      <c r="B810" s="19">
        <v>0</v>
      </c>
    </row>
    <row r="811" s="5" customFormat="1" ht="18.75" customHeight="1" spans="1:2">
      <c r="A811" s="45" t="s">
        <v>607</v>
      </c>
      <c r="B811" s="17">
        <v>36</v>
      </c>
    </row>
    <row r="812" s="5" customFormat="1" ht="18.75" customHeight="1" spans="1:2">
      <c r="A812" s="45" t="s">
        <v>608</v>
      </c>
      <c r="B812" s="17">
        <v>20</v>
      </c>
    </row>
    <row r="813" s="5" customFormat="1" ht="18.75" customHeight="1" spans="1:2">
      <c r="A813" s="45" t="s">
        <v>609</v>
      </c>
      <c r="B813" s="17">
        <v>50</v>
      </c>
    </row>
    <row r="814" s="5" customFormat="1" ht="18.75" hidden="1" customHeight="1" spans="1:2">
      <c r="A814" s="47" t="s">
        <v>610</v>
      </c>
      <c r="B814" s="19">
        <v>0</v>
      </c>
    </row>
    <row r="815" s="5" customFormat="1" ht="18.75" hidden="1" customHeight="1" spans="1:2">
      <c r="A815" s="47" t="s">
        <v>611</v>
      </c>
      <c r="B815" s="19">
        <v>0</v>
      </c>
    </row>
    <row r="816" s="5" customFormat="1" ht="18.75" hidden="1" customHeight="1" spans="1:2">
      <c r="A816" s="48" t="s">
        <v>612</v>
      </c>
      <c r="B816" s="19">
        <v>0</v>
      </c>
    </row>
    <row r="817" s="5" customFormat="1" ht="18.75" hidden="1" customHeight="1" spans="1:2">
      <c r="A817" s="47" t="s">
        <v>613</v>
      </c>
      <c r="B817" s="19">
        <v>0</v>
      </c>
    </row>
    <row r="818" s="5" customFormat="1" ht="18.75" customHeight="1" spans="1:2">
      <c r="A818" s="45" t="s">
        <v>614</v>
      </c>
      <c r="B818" s="17">
        <v>15</v>
      </c>
    </row>
    <row r="819" s="5" customFormat="1" ht="18.75" hidden="1" customHeight="1" spans="1:2">
      <c r="A819" s="47" t="s">
        <v>615</v>
      </c>
      <c r="B819" s="19">
        <v>0</v>
      </c>
    </row>
    <row r="820" s="5" customFormat="1" ht="18.75" hidden="1" customHeight="1" spans="1:2">
      <c r="A820" s="47" t="s">
        <v>616</v>
      </c>
      <c r="B820" s="19">
        <v>0</v>
      </c>
    </row>
    <row r="821" s="5" customFormat="1" ht="18.75" customHeight="1" spans="1:2">
      <c r="A821" s="45" t="s">
        <v>617</v>
      </c>
      <c r="B821" s="17">
        <v>737</v>
      </c>
    </row>
    <row r="822" s="5" customFormat="1" ht="18.75" hidden="1" customHeight="1" spans="1:2">
      <c r="A822" s="48" t="s">
        <v>618</v>
      </c>
      <c r="B822" s="19">
        <v>0</v>
      </c>
    </row>
    <row r="823" s="5" customFormat="1" ht="18.75" customHeight="1" spans="1:2">
      <c r="A823" s="45" t="s">
        <v>619</v>
      </c>
      <c r="B823" s="17">
        <v>400</v>
      </c>
    </row>
    <row r="824" s="5" customFormat="1" ht="18.75" customHeight="1" spans="1:2">
      <c r="A824" s="45" t="s">
        <v>620</v>
      </c>
      <c r="B824" s="17">
        <v>3497</v>
      </c>
    </row>
    <row r="825" s="5" customFormat="1" ht="18.75" hidden="1" customHeight="1" spans="1:2">
      <c r="A825" s="47" t="s">
        <v>621</v>
      </c>
      <c r="B825" s="19">
        <v>0</v>
      </c>
    </row>
    <row r="826" s="5" customFormat="1" ht="18.75" hidden="1" customHeight="1" spans="1:2">
      <c r="A826" s="47" t="s">
        <v>622</v>
      </c>
      <c r="B826" s="19">
        <v>0</v>
      </c>
    </row>
    <row r="827" s="5" customFormat="1" ht="18.75" hidden="1" customHeight="1" spans="1:2">
      <c r="A827" s="47" t="s">
        <v>623</v>
      </c>
      <c r="B827" s="19">
        <v>0</v>
      </c>
    </row>
    <row r="828" s="5" customFormat="1" ht="18.75" hidden="1" customHeight="1" spans="1:2">
      <c r="A828" s="47" t="s">
        <v>624</v>
      </c>
      <c r="B828" s="19">
        <v>0</v>
      </c>
    </row>
    <row r="829" s="5" customFormat="1" ht="18.75" hidden="1" customHeight="1" spans="1:2">
      <c r="A829" s="48" t="s">
        <v>625</v>
      </c>
      <c r="B829" s="19">
        <v>0</v>
      </c>
    </row>
    <row r="830" s="5" customFormat="1" ht="18.75" customHeight="1" spans="1:2">
      <c r="A830" s="45" t="s">
        <v>626</v>
      </c>
      <c r="B830" s="17">
        <v>1096</v>
      </c>
    </row>
    <row r="831" s="5" customFormat="1" ht="18.75" customHeight="1" spans="1:2">
      <c r="A831" s="45" t="s">
        <v>627</v>
      </c>
      <c r="B831" s="16">
        <f>SUM(B832:B855)</f>
        <v>3723</v>
      </c>
    </row>
    <row r="832" s="5" customFormat="1" ht="18.75" customHeight="1" spans="1:2">
      <c r="A832" s="45" t="s">
        <v>586</v>
      </c>
      <c r="B832" s="17">
        <v>1190</v>
      </c>
    </row>
    <row r="833" s="5" customFormat="1" ht="18.75" hidden="1" customHeight="1" spans="1:2">
      <c r="A833" s="47" t="s">
        <v>587</v>
      </c>
      <c r="B833" s="19">
        <v>0</v>
      </c>
    </row>
    <row r="834" s="5" customFormat="1" ht="18.75" hidden="1" customHeight="1" spans="1:2">
      <c r="A834" s="47" t="s">
        <v>588</v>
      </c>
      <c r="B834" s="19">
        <v>0</v>
      </c>
    </row>
    <row r="835" s="5" customFormat="1" ht="18.75" hidden="1" customHeight="1" spans="1:2">
      <c r="A835" s="47" t="s">
        <v>628</v>
      </c>
      <c r="B835" s="19">
        <v>0</v>
      </c>
    </row>
    <row r="836" s="5" customFormat="1" ht="18.75" customHeight="1" spans="1:2">
      <c r="A836" s="45" t="s">
        <v>629</v>
      </c>
      <c r="B836" s="17">
        <v>300</v>
      </c>
    </row>
    <row r="837" s="5" customFormat="1" ht="18.75" hidden="1" customHeight="1" spans="1:2">
      <c r="A837" s="47" t="s">
        <v>630</v>
      </c>
      <c r="B837" s="19">
        <v>0</v>
      </c>
    </row>
    <row r="838" s="5" customFormat="1" ht="18.75" hidden="1" customHeight="1" spans="1:2">
      <c r="A838" s="47" t="s">
        <v>631</v>
      </c>
      <c r="B838" s="19">
        <v>0</v>
      </c>
    </row>
    <row r="839" s="5" customFormat="1" ht="18.75" customHeight="1" spans="1:2">
      <c r="A839" s="45" t="s">
        <v>632</v>
      </c>
      <c r="B839" s="17">
        <v>1088</v>
      </c>
    </row>
    <row r="840" s="5" customFormat="1" ht="18.75" hidden="1" customHeight="1" spans="1:2">
      <c r="A840" s="47" t="s">
        <v>633</v>
      </c>
      <c r="B840" s="19"/>
    </row>
    <row r="841" s="5" customFormat="1" ht="18.75" hidden="1" customHeight="1" spans="1:2">
      <c r="A841" s="47" t="s">
        <v>634</v>
      </c>
      <c r="B841" s="19"/>
    </row>
    <row r="842" s="5" customFormat="1" ht="18.75" hidden="1" customHeight="1" spans="1:2">
      <c r="A842" s="47" t="s">
        <v>635</v>
      </c>
      <c r="B842" s="19"/>
    </row>
    <row r="843" s="5" customFormat="1" ht="18.75" hidden="1" customHeight="1" spans="1:2">
      <c r="A843" s="47" t="s">
        <v>636</v>
      </c>
      <c r="B843" s="19"/>
    </row>
    <row r="844" s="5" customFormat="1" ht="18.75" hidden="1" customHeight="1" spans="1:2">
      <c r="A844" s="47" t="s">
        <v>637</v>
      </c>
      <c r="B844" s="19"/>
    </row>
    <row r="845" s="5" customFormat="1" ht="18.75" hidden="1" customHeight="1" spans="1:2">
      <c r="A845" s="47" t="s">
        <v>638</v>
      </c>
      <c r="B845" s="19"/>
    </row>
    <row r="846" s="5" customFormat="1" ht="18.75" hidden="1" customHeight="1" spans="1:2">
      <c r="A846" s="47" t="s">
        <v>639</v>
      </c>
      <c r="B846" s="19"/>
    </row>
    <row r="847" s="5" customFormat="1" ht="18.75" hidden="1" customHeight="1" spans="1:2">
      <c r="A847" s="47" t="s">
        <v>640</v>
      </c>
      <c r="B847" s="19"/>
    </row>
    <row r="848" s="5" customFormat="1" ht="18.75" hidden="1" customHeight="1" spans="1:2">
      <c r="A848" s="47" t="s">
        <v>641</v>
      </c>
      <c r="B848" s="19"/>
    </row>
    <row r="849" s="5" customFormat="1" ht="18.75" hidden="1" customHeight="1" spans="1:2">
      <c r="A849" s="47" t="s">
        <v>642</v>
      </c>
      <c r="B849" s="19"/>
    </row>
    <row r="850" s="5" customFormat="1" ht="18.75" hidden="1" customHeight="1" spans="1:2">
      <c r="A850" s="47" t="s">
        <v>643</v>
      </c>
      <c r="B850" s="19"/>
    </row>
    <row r="851" s="5" customFormat="1" ht="18.75" customHeight="1" spans="1:2">
      <c r="A851" s="45" t="s">
        <v>644</v>
      </c>
      <c r="B851" s="17">
        <v>50</v>
      </c>
    </row>
    <row r="852" s="5" customFormat="1" ht="18.75" hidden="1" customHeight="1" spans="1:2">
      <c r="A852" s="47" t="s">
        <v>645</v>
      </c>
      <c r="B852" s="19"/>
    </row>
    <row r="853" s="5" customFormat="1" ht="18.75" hidden="1" customHeight="1" spans="1:2">
      <c r="A853" s="47" t="s">
        <v>646</v>
      </c>
      <c r="B853" s="19"/>
    </row>
    <row r="854" s="5" customFormat="1" ht="18.75" hidden="1" customHeight="1" spans="1:2">
      <c r="A854" s="47" t="s">
        <v>612</v>
      </c>
      <c r="B854" s="19"/>
    </row>
    <row r="855" s="5" customFormat="1" ht="18.75" customHeight="1" spans="1:2">
      <c r="A855" s="45" t="s">
        <v>647</v>
      </c>
      <c r="B855" s="17">
        <v>1095</v>
      </c>
    </row>
    <row r="856" s="5" customFormat="1" ht="18.75" customHeight="1" spans="1:2">
      <c r="A856" s="45" t="s">
        <v>648</v>
      </c>
      <c r="B856" s="16">
        <f>SUM(B857:B883)</f>
        <v>7241</v>
      </c>
    </row>
    <row r="857" s="5" customFormat="1" ht="18.75" customHeight="1" spans="1:2">
      <c r="A857" s="45" t="s">
        <v>586</v>
      </c>
      <c r="B857" s="17">
        <v>476</v>
      </c>
    </row>
    <row r="858" s="5" customFormat="1" ht="18.75" hidden="1" customHeight="1" spans="1:2">
      <c r="A858" s="47" t="s">
        <v>587</v>
      </c>
      <c r="B858" s="19">
        <v>0</v>
      </c>
    </row>
    <row r="859" s="5" customFormat="1" ht="18.75" hidden="1" customHeight="1" spans="1:2">
      <c r="A859" s="47" t="s">
        <v>588</v>
      </c>
      <c r="B859" s="19">
        <v>0</v>
      </c>
    </row>
    <row r="860" s="5" customFormat="1" ht="18.75" hidden="1" customHeight="1" spans="1:2">
      <c r="A860" s="47" t="s">
        <v>649</v>
      </c>
      <c r="B860" s="19">
        <v>0</v>
      </c>
    </row>
    <row r="861" s="5" customFormat="1" ht="18.75" hidden="1" customHeight="1" spans="1:2">
      <c r="A861" s="47" t="s">
        <v>650</v>
      </c>
      <c r="B861" s="19">
        <v>0</v>
      </c>
    </row>
    <row r="862" s="5" customFormat="1" ht="18.75" hidden="1" customHeight="1" spans="1:2">
      <c r="A862" s="47" t="s">
        <v>651</v>
      </c>
      <c r="B862" s="19">
        <v>0</v>
      </c>
    </row>
    <row r="863" s="5" customFormat="1" ht="18.75" hidden="1" customHeight="1" spans="1:2">
      <c r="A863" s="47" t="s">
        <v>652</v>
      </c>
      <c r="B863" s="19">
        <v>0</v>
      </c>
    </row>
    <row r="864" s="5" customFormat="1" ht="18.75" hidden="1" customHeight="1" spans="1:2">
      <c r="A864" s="47" t="s">
        <v>653</v>
      </c>
      <c r="B864" s="19">
        <v>0</v>
      </c>
    </row>
    <row r="865" s="5" customFormat="1" ht="18.75" hidden="1" customHeight="1" spans="1:2">
      <c r="A865" s="47" t="s">
        <v>654</v>
      </c>
      <c r="B865" s="19">
        <v>0</v>
      </c>
    </row>
    <row r="866" s="5" customFormat="1" ht="18.75" customHeight="1" spans="1:2">
      <c r="A866" s="45" t="s">
        <v>655</v>
      </c>
      <c r="B866" s="17">
        <v>5</v>
      </c>
    </row>
    <row r="867" s="5" customFormat="1" ht="18.75" hidden="1" customHeight="1" spans="1:2">
      <c r="A867" s="47" t="s">
        <v>656</v>
      </c>
      <c r="B867" s="19">
        <v>0</v>
      </c>
    </row>
    <row r="868" s="5" customFormat="1" ht="18.75" hidden="1" customHeight="1" spans="1:2">
      <c r="A868" s="47" t="s">
        <v>657</v>
      </c>
      <c r="B868" s="19">
        <v>0</v>
      </c>
    </row>
    <row r="869" s="5" customFormat="1" ht="18.75" hidden="1" customHeight="1" spans="1:2">
      <c r="A869" s="47" t="s">
        <v>658</v>
      </c>
      <c r="B869" s="19">
        <v>0</v>
      </c>
    </row>
    <row r="870" s="5" customFormat="1" ht="18.75" customHeight="1" spans="1:2">
      <c r="A870" s="45" t="s">
        <v>659</v>
      </c>
      <c r="B870" s="17">
        <v>120</v>
      </c>
    </row>
    <row r="871" s="5" customFormat="1" ht="18.75" customHeight="1" spans="1:2">
      <c r="A871" s="45" t="s">
        <v>660</v>
      </c>
      <c r="B871" s="17">
        <v>87</v>
      </c>
    </row>
    <row r="872" s="5" customFormat="1" ht="18.75" customHeight="1" spans="1:2">
      <c r="A872" s="45" t="s">
        <v>661</v>
      </c>
      <c r="B872" s="17">
        <v>26</v>
      </c>
    </row>
    <row r="873" s="5" customFormat="1" ht="18.75" hidden="1" customHeight="1" spans="1:2">
      <c r="A873" s="47" t="s">
        <v>662</v>
      </c>
      <c r="B873" s="19">
        <v>0</v>
      </c>
    </row>
    <row r="874" s="5" customFormat="1" ht="18.75" hidden="1" customHeight="1" spans="1:2">
      <c r="A874" s="47" t="s">
        <v>663</v>
      </c>
      <c r="B874" s="19">
        <v>0</v>
      </c>
    </row>
    <row r="875" s="5" customFormat="1" ht="18.75" hidden="1" customHeight="1" spans="1:2">
      <c r="A875" s="47" t="s">
        <v>664</v>
      </c>
      <c r="B875" s="19">
        <v>0</v>
      </c>
    </row>
    <row r="876" s="5" customFormat="1" ht="18.75" customHeight="1" spans="1:2">
      <c r="A876" s="45" t="s">
        <v>665</v>
      </c>
      <c r="B876" s="17">
        <v>261</v>
      </c>
    </row>
    <row r="877" s="5" customFormat="1" ht="18.75" hidden="1" customHeight="1" spans="1:2">
      <c r="A877" s="47" t="s">
        <v>666</v>
      </c>
      <c r="B877" s="19">
        <v>0</v>
      </c>
    </row>
    <row r="878" s="5" customFormat="1" ht="18.75" hidden="1" customHeight="1" spans="1:2">
      <c r="A878" s="47" t="s">
        <v>640</v>
      </c>
      <c r="B878" s="19">
        <v>0</v>
      </c>
    </row>
    <row r="879" s="5" customFormat="1" ht="18.75" hidden="1" customHeight="1" spans="1:2">
      <c r="A879" s="47" t="s">
        <v>667</v>
      </c>
      <c r="B879" s="19">
        <v>0</v>
      </c>
    </row>
    <row r="880" s="5" customFormat="1" ht="18.75" hidden="1" customHeight="1" spans="1:2">
      <c r="A880" s="47" t="s">
        <v>668</v>
      </c>
      <c r="B880" s="19">
        <v>0</v>
      </c>
    </row>
    <row r="881" s="5" customFormat="1" ht="18.75" hidden="1" customHeight="1" spans="1:2">
      <c r="A881" s="48" t="s">
        <v>669</v>
      </c>
      <c r="B881" s="19">
        <v>0</v>
      </c>
    </row>
    <row r="882" s="5" customFormat="1" ht="18.75" hidden="1" customHeight="1" spans="1:2">
      <c r="A882" s="48" t="s">
        <v>670</v>
      </c>
      <c r="B882" s="19">
        <v>0</v>
      </c>
    </row>
    <row r="883" s="5" customFormat="1" ht="18.75" customHeight="1" spans="1:2">
      <c r="A883" s="45" t="s">
        <v>671</v>
      </c>
      <c r="B883" s="17">
        <v>6266</v>
      </c>
    </row>
    <row r="884" s="5" customFormat="1" ht="18.75" customHeight="1" spans="1:2">
      <c r="A884" s="45" t="s">
        <v>672</v>
      </c>
      <c r="B884" s="16">
        <f>SUM(B885:B894)</f>
        <v>3060</v>
      </c>
    </row>
    <row r="885" s="5" customFormat="1" ht="18.75" customHeight="1" spans="1:2">
      <c r="A885" s="45" t="s">
        <v>586</v>
      </c>
      <c r="B885" s="17">
        <v>86</v>
      </c>
    </row>
    <row r="886" s="5" customFormat="1" ht="18.75" hidden="1" customHeight="1" spans="1:2">
      <c r="A886" s="47" t="s">
        <v>587</v>
      </c>
      <c r="B886" s="19">
        <v>0</v>
      </c>
    </row>
    <row r="887" s="5" customFormat="1" ht="18.75" hidden="1" customHeight="1" spans="1:2">
      <c r="A887" s="47" t="s">
        <v>588</v>
      </c>
      <c r="B887" s="19">
        <v>0</v>
      </c>
    </row>
    <row r="888" s="5" customFormat="1" ht="18.75" customHeight="1" spans="1:2">
      <c r="A888" s="45" t="s">
        <v>673</v>
      </c>
      <c r="B888" s="17">
        <v>20</v>
      </c>
    </row>
    <row r="889" s="5" customFormat="1" ht="18.75" hidden="1" customHeight="1" spans="1:2">
      <c r="A889" s="47" t="s">
        <v>674</v>
      </c>
      <c r="B889" s="19">
        <v>0</v>
      </c>
    </row>
    <row r="890" s="5" customFormat="1" ht="18.75" hidden="1" customHeight="1" spans="1:2">
      <c r="A890" s="47" t="s">
        <v>675</v>
      </c>
      <c r="B890" s="19">
        <v>0</v>
      </c>
    </row>
    <row r="891" s="5" customFormat="1" ht="18.75" hidden="1" customHeight="1" spans="1:2">
      <c r="A891" s="47" t="s">
        <v>676</v>
      </c>
      <c r="B891" s="19">
        <v>0</v>
      </c>
    </row>
    <row r="892" s="5" customFormat="1" ht="18.75" hidden="1" customHeight="1" spans="1:2">
      <c r="A892" s="47" t="s">
        <v>677</v>
      </c>
      <c r="B892" s="19">
        <v>0</v>
      </c>
    </row>
    <row r="893" s="5" customFormat="1" ht="18.75" hidden="1" customHeight="1" spans="1:2">
      <c r="A893" s="47" t="s">
        <v>678</v>
      </c>
      <c r="B893" s="19">
        <v>0</v>
      </c>
    </row>
    <row r="894" s="5" customFormat="1" ht="18.75" customHeight="1" spans="1:2">
      <c r="A894" s="45" t="s">
        <v>679</v>
      </c>
      <c r="B894" s="17">
        <v>2954</v>
      </c>
    </row>
    <row r="895" s="5" customFormat="1" ht="18.75" customHeight="1" spans="1:2">
      <c r="A895" s="45" t="s">
        <v>680</v>
      </c>
      <c r="B895" s="16">
        <f>SUM(B896:B901)</f>
        <v>8205</v>
      </c>
    </row>
    <row r="896" s="5" customFormat="1" ht="18.75" customHeight="1" spans="1:2">
      <c r="A896" s="45" t="s">
        <v>681</v>
      </c>
      <c r="B896" s="17">
        <v>12</v>
      </c>
    </row>
    <row r="897" s="5" customFormat="1" ht="18.75" hidden="1" customHeight="1" spans="1:2">
      <c r="A897" s="47" t="s">
        <v>682</v>
      </c>
      <c r="B897" s="19">
        <v>0</v>
      </c>
    </row>
    <row r="898" s="5" customFormat="1" ht="18.75" customHeight="1" spans="1:2">
      <c r="A898" s="45" t="s">
        <v>683</v>
      </c>
      <c r="B898" s="17">
        <v>7859</v>
      </c>
    </row>
    <row r="899" s="5" customFormat="1" ht="18.75" hidden="1" customHeight="1" spans="1:2">
      <c r="A899" s="47" t="s">
        <v>684</v>
      </c>
      <c r="B899" s="19">
        <v>0</v>
      </c>
    </row>
    <row r="900" s="5" customFormat="1" ht="18.75" hidden="1" customHeight="1" spans="1:2">
      <c r="A900" s="47" t="s">
        <v>685</v>
      </c>
      <c r="B900" s="19">
        <v>0</v>
      </c>
    </row>
    <row r="901" s="5" customFormat="1" ht="18.75" customHeight="1" spans="1:2">
      <c r="A901" s="45" t="s">
        <v>686</v>
      </c>
      <c r="B901" s="17">
        <v>334</v>
      </c>
    </row>
    <row r="902" s="5" customFormat="1" ht="18.75" customHeight="1" spans="1:2">
      <c r="A902" s="45" t="s">
        <v>687</v>
      </c>
      <c r="B902" s="16">
        <f>SUM(B903:B908)</f>
        <v>3501</v>
      </c>
    </row>
    <row r="903" s="5" customFormat="1" ht="18.75" hidden="1" customHeight="1" spans="1:2">
      <c r="A903" s="47" t="s">
        <v>688</v>
      </c>
      <c r="B903" s="19"/>
    </row>
    <row r="904" s="5" customFormat="1" ht="18.75" hidden="1" customHeight="1" spans="1:2">
      <c r="A904" s="47" t="s">
        <v>689</v>
      </c>
      <c r="B904" s="19"/>
    </row>
    <row r="905" s="5" customFormat="1" ht="18.75" customHeight="1" spans="1:2">
      <c r="A905" s="45" t="s">
        <v>690</v>
      </c>
      <c r="B905" s="17">
        <v>2494</v>
      </c>
    </row>
    <row r="906" s="5" customFormat="1" ht="18.75" customHeight="1" spans="1:2">
      <c r="A906" s="45" t="s">
        <v>691</v>
      </c>
      <c r="B906" s="17">
        <v>1007</v>
      </c>
    </row>
    <row r="907" s="5" customFormat="1" ht="18.75" hidden="1" customHeight="1" spans="1:2">
      <c r="A907" s="47" t="s">
        <v>692</v>
      </c>
      <c r="B907" s="19"/>
    </row>
    <row r="908" s="5" customFormat="1" ht="18.75" hidden="1" customHeight="1" spans="1:2">
      <c r="A908" s="47" t="s">
        <v>693</v>
      </c>
      <c r="B908" s="19"/>
    </row>
    <row r="909" s="5" customFormat="1" ht="18.75" hidden="1" customHeight="1" spans="1:2">
      <c r="A909" s="49" t="s">
        <v>694</v>
      </c>
      <c r="B909" s="29">
        <f>SUM(B910:B911)</f>
        <v>0</v>
      </c>
    </row>
    <row r="910" s="5" customFormat="1" ht="18.75" hidden="1" customHeight="1" spans="1:2">
      <c r="A910" s="47" t="s">
        <v>695</v>
      </c>
      <c r="B910" s="19"/>
    </row>
    <row r="911" s="5" customFormat="1" ht="18.75" hidden="1" customHeight="1" spans="1:2">
      <c r="A911" s="47" t="s">
        <v>696</v>
      </c>
      <c r="B911" s="19"/>
    </row>
    <row r="912" s="5" customFormat="1" ht="18.75" customHeight="1" spans="1:2">
      <c r="A912" s="45" t="s">
        <v>697</v>
      </c>
      <c r="B912" s="16">
        <f>SUM(B913:B914)</f>
        <v>10363</v>
      </c>
    </row>
    <row r="913" s="5" customFormat="1" ht="18.75" hidden="1" customHeight="1" spans="1:2">
      <c r="A913" s="47" t="s">
        <v>698</v>
      </c>
      <c r="B913" s="19"/>
    </row>
    <row r="914" s="5" customFormat="1" ht="18.75" customHeight="1" spans="1:2">
      <c r="A914" s="45" t="s">
        <v>699</v>
      </c>
      <c r="B914" s="17">
        <v>10363</v>
      </c>
    </row>
    <row r="915" s="4" customFormat="1" ht="18.75" customHeight="1" spans="1:2">
      <c r="A915" s="46" t="s">
        <v>700</v>
      </c>
      <c r="B915" s="38">
        <f>B916+B939+B949+B959+B964+B971+B976</f>
        <v>1977</v>
      </c>
    </row>
    <row r="916" s="5" customFormat="1" ht="18.75" customHeight="1" spans="1:2">
      <c r="A916" s="45" t="s">
        <v>701</v>
      </c>
      <c r="B916" s="16">
        <f>SUM(B917:B938)</f>
        <v>1963</v>
      </c>
    </row>
    <row r="917" s="5" customFormat="1" ht="18.75" customHeight="1" spans="1:2">
      <c r="A917" s="45" t="s">
        <v>586</v>
      </c>
      <c r="B917" s="17">
        <v>585</v>
      </c>
    </row>
    <row r="918" s="5" customFormat="1" ht="18.75" hidden="1" customHeight="1" spans="1:2">
      <c r="A918" s="47" t="s">
        <v>587</v>
      </c>
      <c r="B918" s="19">
        <v>0</v>
      </c>
    </row>
    <row r="919" s="5" customFormat="1" ht="18.75" hidden="1" customHeight="1" spans="1:2">
      <c r="A919" s="47" t="s">
        <v>588</v>
      </c>
      <c r="B919" s="19">
        <v>0</v>
      </c>
    </row>
    <row r="920" s="5" customFormat="1" ht="18.75" hidden="1" customHeight="1" spans="1:2">
      <c r="A920" s="47" t="s">
        <v>702</v>
      </c>
      <c r="B920" s="19">
        <v>0</v>
      </c>
    </row>
    <row r="921" s="5" customFormat="1" ht="18.75" customHeight="1" spans="1:2">
      <c r="A921" s="45" t="s">
        <v>703</v>
      </c>
      <c r="B921" s="17">
        <v>188</v>
      </c>
    </row>
    <row r="922" s="5" customFormat="1" ht="18.75" hidden="1" customHeight="1" spans="1:2">
      <c r="A922" s="47" t="s">
        <v>704</v>
      </c>
      <c r="B922" s="19">
        <v>0</v>
      </c>
    </row>
    <row r="923" s="5" customFormat="1" ht="18.75" hidden="1" customHeight="1" spans="1:2">
      <c r="A923" s="47" t="s">
        <v>705</v>
      </c>
      <c r="B923" s="19">
        <v>0</v>
      </c>
    </row>
    <row r="924" s="5" customFormat="1" ht="18.75" hidden="1" customHeight="1" spans="1:2">
      <c r="A924" s="47" t="s">
        <v>706</v>
      </c>
      <c r="B924" s="19">
        <v>0</v>
      </c>
    </row>
    <row r="925" s="5" customFormat="1" ht="18.75" hidden="1" customHeight="1" spans="1:2">
      <c r="A925" s="47" t="s">
        <v>707</v>
      </c>
      <c r="B925" s="19">
        <v>0</v>
      </c>
    </row>
    <row r="926" s="5" customFormat="1" ht="18.75" hidden="1" customHeight="1" spans="1:2">
      <c r="A926" s="47" t="s">
        <v>708</v>
      </c>
      <c r="B926" s="19">
        <v>0</v>
      </c>
    </row>
    <row r="927" s="5" customFormat="1" ht="18.75" hidden="1" customHeight="1" spans="1:2">
      <c r="A927" s="47" t="s">
        <v>709</v>
      </c>
      <c r="B927" s="19">
        <v>0</v>
      </c>
    </row>
    <row r="928" s="5" customFormat="1" ht="18.75" hidden="1" customHeight="1" spans="1:2">
      <c r="A928" s="47" t="s">
        <v>710</v>
      </c>
      <c r="B928" s="19">
        <v>0</v>
      </c>
    </row>
    <row r="929" s="5" customFormat="1" ht="18.75" hidden="1" customHeight="1" spans="1:2">
      <c r="A929" s="47" t="s">
        <v>711</v>
      </c>
      <c r="B929" s="19">
        <v>0</v>
      </c>
    </row>
    <row r="930" s="5" customFormat="1" ht="18.75" hidden="1" customHeight="1" spans="1:2">
      <c r="A930" s="47" t="s">
        <v>712</v>
      </c>
      <c r="B930" s="19">
        <v>0</v>
      </c>
    </row>
    <row r="931" s="5" customFormat="1" ht="18.75" hidden="1" customHeight="1" spans="1:2">
      <c r="A931" s="47" t="s">
        <v>713</v>
      </c>
      <c r="B931" s="19">
        <v>0</v>
      </c>
    </row>
    <row r="932" s="5" customFormat="1" ht="18.75" hidden="1" customHeight="1" spans="1:2">
      <c r="A932" s="47" t="s">
        <v>714</v>
      </c>
      <c r="B932" s="19">
        <v>0</v>
      </c>
    </row>
    <row r="933" s="5" customFormat="1" ht="18.75" hidden="1" customHeight="1" spans="1:2">
      <c r="A933" s="47" t="s">
        <v>715</v>
      </c>
      <c r="B933" s="19">
        <v>0</v>
      </c>
    </row>
    <row r="934" s="5" customFormat="1" ht="18.75" hidden="1" customHeight="1" spans="1:2">
      <c r="A934" s="47" t="s">
        <v>716</v>
      </c>
      <c r="B934" s="19">
        <v>0</v>
      </c>
    </row>
    <row r="935" s="5" customFormat="1" ht="18.75" hidden="1" customHeight="1" spans="1:2">
      <c r="A935" s="47" t="s">
        <v>717</v>
      </c>
      <c r="B935" s="19">
        <v>0</v>
      </c>
    </row>
    <row r="936" s="5" customFormat="1" ht="18.75" hidden="1" customHeight="1" spans="1:2">
      <c r="A936" s="47" t="s">
        <v>718</v>
      </c>
      <c r="B936" s="19">
        <v>0</v>
      </c>
    </row>
    <row r="937" s="5" customFormat="1" ht="18.75" hidden="1" customHeight="1" spans="1:2">
      <c r="A937" s="47" t="s">
        <v>719</v>
      </c>
      <c r="B937" s="19">
        <v>0</v>
      </c>
    </row>
    <row r="938" s="5" customFormat="1" ht="18.75" customHeight="1" spans="1:2">
      <c r="A938" s="45" t="s">
        <v>720</v>
      </c>
      <c r="B938" s="17">
        <v>1190</v>
      </c>
    </row>
    <row r="939" s="5" customFormat="1" ht="18.75" hidden="1" customHeight="1" spans="1:2">
      <c r="A939" s="49" t="s">
        <v>721</v>
      </c>
      <c r="B939" s="29">
        <f>SUM(B940:B948)</f>
        <v>0</v>
      </c>
    </row>
    <row r="940" s="5" customFormat="1" ht="18.75" hidden="1" customHeight="1" spans="1:2">
      <c r="A940" s="47" t="s">
        <v>586</v>
      </c>
      <c r="B940" s="19"/>
    </row>
    <row r="941" s="5" customFormat="1" ht="18.75" hidden="1" customHeight="1" spans="1:2">
      <c r="A941" s="47" t="s">
        <v>587</v>
      </c>
      <c r="B941" s="19"/>
    </row>
    <row r="942" s="5" customFormat="1" ht="18.75" hidden="1" customHeight="1" spans="1:2">
      <c r="A942" s="47" t="s">
        <v>588</v>
      </c>
      <c r="B942" s="19"/>
    </row>
    <row r="943" s="5" customFormat="1" ht="18.75" hidden="1" customHeight="1" spans="1:2">
      <c r="A943" s="47" t="s">
        <v>722</v>
      </c>
      <c r="B943" s="19"/>
    </row>
    <row r="944" s="5" customFormat="1" ht="18.75" hidden="1" customHeight="1" spans="1:2">
      <c r="A944" s="47" t="s">
        <v>723</v>
      </c>
      <c r="B944" s="19"/>
    </row>
    <row r="945" s="5" customFormat="1" ht="18.75" hidden="1" customHeight="1" spans="1:2">
      <c r="A945" s="47" t="s">
        <v>724</v>
      </c>
      <c r="B945" s="19"/>
    </row>
    <row r="946" s="5" customFormat="1" ht="18.75" hidden="1" customHeight="1" spans="1:2">
      <c r="A946" s="47" t="s">
        <v>725</v>
      </c>
      <c r="B946" s="19"/>
    </row>
    <row r="947" s="5" customFormat="1" ht="18.75" hidden="1" customHeight="1" spans="1:2">
      <c r="A947" s="47" t="s">
        <v>726</v>
      </c>
      <c r="B947" s="19"/>
    </row>
    <row r="948" s="5" customFormat="1" ht="18.75" hidden="1" customHeight="1" spans="1:2">
      <c r="A948" s="47" t="s">
        <v>727</v>
      </c>
      <c r="B948" s="19"/>
    </row>
    <row r="949" s="5" customFormat="1" ht="18.75" hidden="1" customHeight="1" spans="1:2">
      <c r="A949" s="49" t="s">
        <v>728</v>
      </c>
      <c r="B949" s="29">
        <f>SUM(B950:B958)</f>
        <v>0</v>
      </c>
    </row>
    <row r="950" s="5" customFormat="1" ht="18.75" hidden="1" customHeight="1" spans="1:2">
      <c r="A950" s="47" t="s">
        <v>586</v>
      </c>
      <c r="B950" s="19"/>
    </row>
    <row r="951" s="5" customFormat="1" ht="18.75" hidden="1" customHeight="1" spans="1:2">
      <c r="A951" s="47" t="s">
        <v>587</v>
      </c>
      <c r="B951" s="19"/>
    </row>
    <row r="952" s="5" customFormat="1" ht="18.75" hidden="1" customHeight="1" spans="1:2">
      <c r="A952" s="47" t="s">
        <v>588</v>
      </c>
      <c r="B952" s="19"/>
    </row>
    <row r="953" s="5" customFormat="1" ht="18.75" hidden="1" customHeight="1" spans="1:2">
      <c r="A953" s="47" t="s">
        <v>729</v>
      </c>
      <c r="B953" s="19"/>
    </row>
    <row r="954" s="5" customFormat="1" ht="18.75" hidden="1" customHeight="1" spans="1:2">
      <c r="A954" s="47" t="s">
        <v>730</v>
      </c>
      <c r="B954" s="19"/>
    </row>
    <row r="955" s="5" customFormat="1" ht="18.75" hidden="1" customHeight="1" spans="1:2">
      <c r="A955" s="47" t="s">
        <v>731</v>
      </c>
      <c r="B955" s="19"/>
    </row>
    <row r="956" s="5" customFormat="1" ht="18.75" hidden="1" customHeight="1" spans="1:2">
      <c r="A956" s="47" t="s">
        <v>732</v>
      </c>
      <c r="B956" s="19"/>
    </row>
    <row r="957" s="5" customFormat="1" ht="18.75" hidden="1" customHeight="1" spans="1:2">
      <c r="A957" s="47" t="s">
        <v>733</v>
      </c>
      <c r="B957" s="19"/>
    </row>
    <row r="958" s="5" customFormat="1" ht="18.75" hidden="1" customHeight="1" spans="1:2">
      <c r="A958" s="47" t="s">
        <v>734</v>
      </c>
      <c r="B958" s="19"/>
    </row>
    <row r="959" s="5" customFormat="1" ht="18.75" hidden="1" customHeight="1" spans="1:2">
      <c r="A959" s="49" t="s">
        <v>735</v>
      </c>
      <c r="B959" s="29">
        <f>SUM(B960:B963)</f>
        <v>0</v>
      </c>
    </row>
    <row r="960" s="5" customFormat="1" ht="18.75" hidden="1" customHeight="1" spans="1:2">
      <c r="A960" s="47" t="s">
        <v>736</v>
      </c>
      <c r="B960" s="19"/>
    </row>
    <row r="961" s="5" customFormat="1" ht="18.75" hidden="1" customHeight="1" spans="1:2">
      <c r="A961" s="47" t="s">
        <v>737</v>
      </c>
      <c r="B961" s="19"/>
    </row>
    <row r="962" s="5" customFormat="1" ht="18.75" hidden="1" customHeight="1" spans="1:2">
      <c r="A962" s="47" t="s">
        <v>738</v>
      </c>
      <c r="B962" s="19"/>
    </row>
    <row r="963" s="5" customFormat="1" ht="18.75" hidden="1" customHeight="1" spans="1:2">
      <c r="A963" s="47" t="s">
        <v>739</v>
      </c>
      <c r="B963" s="19"/>
    </row>
    <row r="964" s="5" customFormat="1" ht="18.75" hidden="1" customHeight="1" spans="1:2">
      <c r="A964" s="49" t="s">
        <v>740</v>
      </c>
      <c r="B964" s="29">
        <f>SUM(B965:B970)</f>
        <v>0</v>
      </c>
    </row>
    <row r="965" s="5" customFormat="1" ht="18.75" hidden="1" customHeight="1" spans="1:2">
      <c r="A965" s="47" t="s">
        <v>586</v>
      </c>
      <c r="B965" s="19"/>
    </row>
    <row r="966" s="5" customFormat="1" ht="18.75" hidden="1" customHeight="1" spans="1:2">
      <c r="A966" s="47" t="s">
        <v>587</v>
      </c>
      <c r="B966" s="19"/>
    </row>
    <row r="967" s="5" customFormat="1" ht="18.75" hidden="1" customHeight="1" spans="1:2">
      <c r="A967" s="47" t="s">
        <v>588</v>
      </c>
      <c r="B967" s="19"/>
    </row>
    <row r="968" s="5" customFormat="1" ht="18.75" hidden="1" customHeight="1" spans="1:2">
      <c r="A968" s="47" t="s">
        <v>726</v>
      </c>
      <c r="B968" s="19"/>
    </row>
    <row r="969" s="5" customFormat="1" ht="18.75" hidden="1" customHeight="1" spans="1:2">
      <c r="A969" s="47" t="s">
        <v>741</v>
      </c>
      <c r="B969" s="19"/>
    </row>
    <row r="970" s="5" customFormat="1" ht="18.75" hidden="1" customHeight="1" spans="1:2">
      <c r="A970" s="47" t="s">
        <v>742</v>
      </c>
      <c r="B970" s="19"/>
    </row>
    <row r="971" s="5" customFormat="1" ht="18.75" hidden="1" customHeight="1" spans="1:2">
      <c r="A971" s="49" t="s">
        <v>743</v>
      </c>
      <c r="B971" s="29">
        <f>SUM(B972:B975)</f>
        <v>0</v>
      </c>
    </row>
    <row r="972" s="5" customFormat="1" ht="18.75" hidden="1" customHeight="1" spans="1:2">
      <c r="A972" s="47" t="s">
        <v>744</v>
      </c>
      <c r="B972" s="19"/>
    </row>
    <row r="973" s="5" customFormat="1" ht="18.75" hidden="1" customHeight="1" spans="1:2">
      <c r="A973" s="47" t="s">
        <v>745</v>
      </c>
      <c r="B973" s="19"/>
    </row>
    <row r="974" s="5" customFormat="1" ht="18.75" hidden="1" customHeight="1" spans="1:2">
      <c r="A974" s="47" t="s">
        <v>746</v>
      </c>
      <c r="B974" s="19"/>
    </row>
    <row r="975" s="5" customFormat="1" ht="18.75" hidden="1" customHeight="1" spans="1:2">
      <c r="A975" s="47" t="s">
        <v>747</v>
      </c>
      <c r="B975" s="19"/>
    </row>
    <row r="976" s="5" customFormat="1" ht="18.75" customHeight="1" spans="1:2">
      <c r="A976" s="45" t="s">
        <v>748</v>
      </c>
      <c r="B976" s="16">
        <f>SUM(B977:B978)</f>
        <v>14</v>
      </c>
    </row>
    <row r="977" s="5" customFormat="1" ht="18.75" hidden="1" customHeight="1" spans="1:2">
      <c r="A977" s="47" t="s">
        <v>749</v>
      </c>
      <c r="B977" s="19"/>
    </row>
    <row r="978" s="5" customFormat="1" ht="18.75" customHeight="1" spans="1:2">
      <c r="A978" s="45" t="s">
        <v>750</v>
      </c>
      <c r="B978" s="17">
        <v>14</v>
      </c>
    </row>
    <row r="979" s="4" customFormat="1" ht="18.75" customHeight="1" spans="1:2">
      <c r="A979" s="46" t="s">
        <v>751</v>
      </c>
      <c r="B979" s="38">
        <f>B980+B990+B1006+B1011+B1025+B1032+B1039</f>
        <v>40969</v>
      </c>
    </row>
    <row r="980" s="5" customFormat="1" ht="18.75" hidden="1" customHeight="1" spans="1:2">
      <c r="A980" s="49" t="s">
        <v>752</v>
      </c>
      <c r="B980" s="29">
        <f>SUM(B981:B989)</f>
        <v>0</v>
      </c>
    </row>
    <row r="981" s="5" customFormat="1" ht="18.75" hidden="1" customHeight="1" spans="1:2">
      <c r="A981" s="47" t="s">
        <v>586</v>
      </c>
      <c r="B981" s="19"/>
    </row>
    <row r="982" s="5" customFormat="1" ht="18.75" hidden="1" customHeight="1" spans="1:2">
      <c r="A982" s="47" t="s">
        <v>587</v>
      </c>
      <c r="B982" s="19"/>
    </row>
    <row r="983" s="5" customFormat="1" ht="18.75" hidden="1" customHeight="1" spans="1:2">
      <c r="A983" s="47" t="s">
        <v>588</v>
      </c>
      <c r="B983" s="19"/>
    </row>
    <row r="984" s="5" customFormat="1" ht="18.75" hidden="1" customHeight="1" spans="1:2">
      <c r="A984" s="47" t="s">
        <v>753</v>
      </c>
      <c r="B984" s="19"/>
    </row>
    <row r="985" s="5" customFormat="1" ht="18.75" hidden="1" customHeight="1" spans="1:2">
      <c r="A985" s="47" t="s">
        <v>754</v>
      </c>
      <c r="B985" s="19"/>
    </row>
    <row r="986" s="5" customFormat="1" ht="18.75" hidden="1" customHeight="1" spans="1:2">
      <c r="A986" s="47" t="s">
        <v>755</v>
      </c>
      <c r="B986" s="19"/>
    </row>
    <row r="987" s="5" customFormat="1" ht="18.75" hidden="1" customHeight="1" spans="1:2">
      <c r="A987" s="47" t="s">
        <v>756</v>
      </c>
      <c r="B987" s="19"/>
    </row>
    <row r="988" s="5" customFormat="1" ht="18.75" hidden="1" customHeight="1" spans="1:2">
      <c r="A988" s="47" t="s">
        <v>757</v>
      </c>
      <c r="B988" s="19"/>
    </row>
    <row r="989" s="5" customFormat="1" ht="18.75" hidden="1" customHeight="1" spans="1:2">
      <c r="A989" s="47" t="s">
        <v>758</v>
      </c>
      <c r="B989" s="19"/>
    </row>
    <row r="990" s="5" customFormat="1" ht="18.75" hidden="1" customHeight="1" spans="1:2">
      <c r="A990" s="49" t="s">
        <v>759</v>
      </c>
      <c r="B990" s="29">
        <f>SUM(B991:B1005)</f>
        <v>0</v>
      </c>
    </row>
    <row r="991" s="5" customFormat="1" ht="18.75" hidden="1" customHeight="1" spans="1:2">
      <c r="A991" s="47" t="s">
        <v>586</v>
      </c>
      <c r="B991" s="19"/>
    </row>
    <row r="992" s="5" customFormat="1" ht="18.75" hidden="1" customHeight="1" spans="1:2">
      <c r="A992" s="47" t="s">
        <v>587</v>
      </c>
      <c r="B992" s="19"/>
    </row>
    <row r="993" s="5" customFormat="1" ht="18.75" hidden="1" customHeight="1" spans="1:2">
      <c r="A993" s="47" t="s">
        <v>588</v>
      </c>
      <c r="B993" s="19"/>
    </row>
    <row r="994" s="5" customFormat="1" ht="18.75" hidden="1" customHeight="1" spans="1:2">
      <c r="A994" s="47" t="s">
        <v>760</v>
      </c>
      <c r="B994" s="19"/>
    </row>
    <row r="995" s="5" customFormat="1" ht="18.75" hidden="1" customHeight="1" spans="1:2">
      <c r="A995" s="47" t="s">
        <v>761</v>
      </c>
      <c r="B995" s="19"/>
    </row>
    <row r="996" s="5" customFormat="1" ht="18.75" hidden="1" customHeight="1" spans="1:2">
      <c r="A996" s="47" t="s">
        <v>762</v>
      </c>
      <c r="B996" s="19"/>
    </row>
    <row r="997" s="5" customFormat="1" ht="18.75" hidden="1" customHeight="1" spans="1:2">
      <c r="A997" s="47" t="s">
        <v>763</v>
      </c>
      <c r="B997" s="19"/>
    </row>
    <row r="998" s="5" customFormat="1" ht="18.75" hidden="1" customHeight="1" spans="1:2">
      <c r="A998" s="47" t="s">
        <v>764</v>
      </c>
      <c r="B998" s="19"/>
    </row>
    <row r="999" s="5" customFormat="1" ht="18.75" hidden="1" customHeight="1" spans="1:2">
      <c r="A999" s="47" t="s">
        <v>765</v>
      </c>
      <c r="B999" s="19"/>
    </row>
    <row r="1000" s="5" customFormat="1" ht="18.75" hidden="1" customHeight="1" spans="1:2">
      <c r="A1000" s="47" t="s">
        <v>766</v>
      </c>
      <c r="B1000" s="19"/>
    </row>
    <row r="1001" s="5" customFormat="1" ht="18.75" hidden="1" customHeight="1" spans="1:2">
      <c r="A1001" s="47" t="s">
        <v>767</v>
      </c>
      <c r="B1001" s="19"/>
    </row>
    <row r="1002" s="5" customFormat="1" ht="18.75" hidden="1" customHeight="1" spans="1:2">
      <c r="A1002" s="47" t="s">
        <v>768</v>
      </c>
      <c r="B1002" s="19"/>
    </row>
    <row r="1003" s="5" customFormat="1" ht="18.75" hidden="1" customHeight="1" spans="1:2">
      <c r="A1003" s="47" t="s">
        <v>769</v>
      </c>
      <c r="B1003" s="19"/>
    </row>
    <row r="1004" s="5" customFormat="1" ht="18.75" hidden="1" customHeight="1" spans="1:2">
      <c r="A1004" s="47" t="s">
        <v>770</v>
      </c>
      <c r="B1004" s="19"/>
    </row>
    <row r="1005" s="5" customFormat="1" ht="18.75" hidden="1" customHeight="1" spans="1:2">
      <c r="A1005" s="47" t="s">
        <v>771</v>
      </c>
      <c r="B1005" s="19"/>
    </row>
    <row r="1006" s="5" customFormat="1" ht="18.75" hidden="1" customHeight="1" spans="1:2">
      <c r="A1006" s="49" t="s">
        <v>772</v>
      </c>
      <c r="B1006" s="29">
        <f>SUM(B1007:B1010)</f>
        <v>0</v>
      </c>
    </row>
    <row r="1007" s="5" customFormat="1" ht="18.75" hidden="1" customHeight="1" spans="1:2">
      <c r="A1007" s="47" t="s">
        <v>586</v>
      </c>
      <c r="B1007" s="19"/>
    </row>
    <row r="1008" s="5" customFormat="1" ht="18.75" hidden="1" customHeight="1" spans="1:2">
      <c r="A1008" s="47" t="s">
        <v>587</v>
      </c>
      <c r="B1008" s="19"/>
    </row>
    <row r="1009" s="5" customFormat="1" ht="18.75" hidden="1" customHeight="1" spans="1:2">
      <c r="A1009" s="47" t="s">
        <v>588</v>
      </c>
      <c r="B1009" s="19"/>
    </row>
    <row r="1010" s="5" customFormat="1" ht="18.75" hidden="1" customHeight="1" spans="1:2">
      <c r="A1010" s="47" t="s">
        <v>773</v>
      </c>
      <c r="B1010" s="19"/>
    </row>
    <row r="1011" s="5" customFormat="1" ht="18.75" customHeight="1" spans="1:2">
      <c r="A1011" s="45" t="s">
        <v>774</v>
      </c>
      <c r="B1011" s="16">
        <f>SUM(B1012:B1024)</f>
        <v>5</v>
      </c>
    </row>
    <row r="1012" s="5" customFormat="1" ht="18.75" hidden="1" customHeight="1" spans="1:2">
      <c r="A1012" s="47" t="s">
        <v>586</v>
      </c>
      <c r="B1012" s="19"/>
    </row>
    <row r="1013" s="5" customFormat="1" ht="18.75" hidden="1" customHeight="1" spans="1:2">
      <c r="A1013" s="47" t="s">
        <v>587</v>
      </c>
      <c r="B1013" s="19"/>
    </row>
    <row r="1014" s="5" customFormat="1" ht="18.75" hidden="1" customHeight="1" spans="1:2">
      <c r="A1014" s="47" t="s">
        <v>588</v>
      </c>
      <c r="B1014" s="19"/>
    </row>
    <row r="1015" s="5" customFormat="1" ht="18.75" hidden="1" customHeight="1" spans="1:2">
      <c r="A1015" s="47" t="s">
        <v>775</v>
      </c>
      <c r="B1015" s="19"/>
    </row>
    <row r="1016" s="5" customFormat="1" ht="18.75" hidden="1" customHeight="1" spans="1:2">
      <c r="A1016" s="47" t="s">
        <v>776</v>
      </c>
      <c r="B1016" s="19"/>
    </row>
    <row r="1017" s="5" customFormat="1" ht="18.75" hidden="1" customHeight="1" spans="1:2">
      <c r="A1017" s="47" t="s">
        <v>777</v>
      </c>
      <c r="B1017" s="19"/>
    </row>
    <row r="1018" s="5" customFormat="1" ht="18.75" hidden="1" customHeight="1" spans="1:2">
      <c r="A1018" s="47" t="s">
        <v>778</v>
      </c>
      <c r="B1018" s="19"/>
    </row>
    <row r="1019" s="5" customFormat="1" ht="18.75" hidden="1" customHeight="1" spans="1:2">
      <c r="A1019" s="47" t="s">
        <v>779</v>
      </c>
      <c r="B1019" s="19"/>
    </row>
    <row r="1020" s="5" customFormat="1" ht="18.75" hidden="1" customHeight="1" spans="1:2">
      <c r="A1020" s="47" t="s">
        <v>780</v>
      </c>
      <c r="B1020" s="19"/>
    </row>
    <row r="1021" s="5" customFormat="1" ht="18.75" hidden="1" customHeight="1" spans="1:2">
      <c r="A1021" s="47" t="s">
        <v>781</v>
      </c>
      <c r="B1021" s="19"/>
    </row>
    <row r="1022" s="5" customFormat="1" ht="18.75" hidden="1" customHeight="1" spans="1:2">
      <c r="A1022" s="47" t="s">
        <v>726</v>
      </c>
      <c r="B1022" s="19"/>
    </row>
    <row r="1023" s="5" customFormat="1" ht="18.75" hidden="1" customHeight="1" spans="1:2">
      <c r="A1023" s="47" t="s">
        <v>782</v>
      </c>
      <c r="B1023" s="19"/>
    </row>
    <row r="1024" s="5" customFormat="1" ht="18.75" customHeight="1" spans="1:2">
      <c r="A1024" s="45" t="s">
        <v>783</v>
      </c>
      <c r="B1024" s="17">
        <v>5</v>
      </c>
    </row>
    <row r="1025" s="5" customFormat="1" ht="18.75" customHeight="1" spans="1:2">
      <c r="A1025" s="45" t="s">
        <v>784</v>
      </c>
      <c r="B1025" s="16">
        <f>SUM(B1026:B1031)</f>
        <v>135</v>
      </c>
    </row>
    <row r="1026" s="5" customFormat="1" ht="18.75" customHeight="1" spans="1:2">
      <c r="A1026" s="45" t="s">
        <v>586</v>
      </c>
      <c r="B1026" s="17">
        <v>135</v>
      </c>
    </row>
    <row r="1027" s="5" customFormat="1" ht="18.75" hidden="1" customHeight="1" spans="1:2">
      <c r="A1027" s="47" t="s">
        <v>587</v>
      </c>
      <c r="B1027" s="19"/>
    </row>
    <row r="1028" s="5" customFormat="1" ht="18.75" hidden="1" customHeight="1" spans="1:2">
      <c r="A1028" s="47" t="s">
        <v>588</v>
      </c>
      <c r="B1028" s="19"/>
    </row>
    <row r="1029" s="5" customFormat="1" ht="18.75" hidden="1" customHeight="1" spans="1:2">
      <c r="A1029" s="47" t="s">
        <v>785</v>
      </c>
      <c r="B1029" s="19"/>
    </row>
    <row r="1030" s="5" customFormat="1" ht="18.75" hidden="1" customHeight="1" spans="1:2">
      <c r="A1030" s="47" t="s">
        <v>786</v>
      </c>
      <c r="B1030" s="19"/>
    </row>
    <row r="1031" s="5" customFormat="1" ht="18.75" hidden="1" customHeight="1" spans="1:2">
      <c r="A1031" s="47" t="s">
        <v>787</v>
      </c>
      <c r="B1031" s="19"/>
    </row>
    <row r="1032" s="5" customFormat="1" ht="18.75" customHeight="1" spans="1:2">
      <c r="A1032" s="45" t="s">
        <v>788</v>
      </c>
      <c r="B1032" s="16">
        <f>SUM(B1033:B1038)</f>
        <v>31567</v>
      </c>
    </row>
    <row r="1033" s="5" customFormat="1" ht="18.75" hidden="1" customHeight="1" spans="1:2">
      <c r="A1033" s="47" t="s">
        <v>586</v>
      </c>
      <c r="B1033" s="19"/>
    </row>
    <row r="1034" s="5" customFormat="1" ht="18.75" hidden="1" customHeight="1" spans="1:2">
      <c r="A1034" s="47" t="s">
        <v>587</v>
      </c>
      <c r="B1034" s="19"/>
    </row>
    <row r="1035" s="5" customFormat="1" ht="18.75" hidden="1" customHeight="1" spans="1:2">
      <c r="A1035" s="47" t="s">
        <v>588</v>
      </c>
      <c r="B1035" s="19"/>
    </row>
    <row r="1036" s="5" customFormat="1" ht="18.75" hidden="1" customHeight="1" spans="1:2">
      <c r="A1036" s="47" t="s">
        <v>789</v>
      </c>
      <c r="B1036" s="19"/>
    </row>
    <row r="1037" s="5" customFormat="1" ht="18.75" hidden="1" customHeight="1" spans="1:2">
      <c r="A1037" s="47" t="s">
        <v>790</v>
      </c>
      <c r="B1037" s="19"/>
    </row>
    <row r="1038" s="5" customFormat="1" ht="18.75" customHeight="1" spans="1:2">
      <c r="A1038" s="45" t="s">
        <v>791</v>
      </c>
      <c r="B1038" s="17">
        <v>31567</v>
      </c>
    </row>
    <row r="1039" s="5" customFormat="1" ht="18.75" customHeight="1" spans="1:2">
      <c r="A1039" s="45" t="s">
        <v>792</v>
      </c>
      <c r="B1039" s="16">
        <f>SUM(B1040:B1044)</f>
        <v>9262</v>
      </c>
    </row>
    <row r="1040" s="5" customFormat="1" ht="18.75" hidden="1" customHeight="1" spans="1:2">
      <c r="A1040" s="47" t="s">
        <v>793</v>
      </c>
      <c r="B1040" s="19"/>
    </row>
    <row r="1041" s="5" customFormat="1" ht="18.75" hidden="1" customHeight="1" spans="1:2">
      <c r="A1041" s="47" t="s">
        <v>794</v>
      </c>
      <c r="B1041" s="19"/>
    </row>
    <row r="1042" s="5" customFormat="1" ht="18.75" hidden="1" customHeight="1" spans="1:2">
      <c r="A1042" s="47" t="s">
        <v>795</v>
      </c>
      <c r="B1042" s="19"/>
    </row>
    <row r="1043" s="5" customFormat="1" ht="18.75" hidden="1" customHeight="1" spans="1:2">
      <c r="A1043" s="47" t="s">
        <v>796</v>
      </c>
      <c r="B1043" s="19"/>
    </row>
    <row r="1044" s="5" customFormat="1" ht="18.75" customHeight="1" spans="1:2">
      <c r="A1044" s="45" t="s">
        <v>797</v>
      </c>
      <c r="B1044" s="17">
        <v>9262</v>
      </c>
    </row>
    <row r="1045" s="4" customFormat="1" ht="18.75" customHeight="1" spans="1:2">
      <c r="A1045" s="46" t="s">
        <v>798</v>
      </c>
      <c r="B1045" s="38">
        <f>B1046+B1056+B1062</f>
        <v>853</v>
      </c>
    </row>
    <row r="1046" s="5" customFormat="1" ht="18.75" customHeight="1" spans="1:2">
      <c r="A1046" s="45" t="s">
        <v>799</v>
      </c>
      <c r="B1046" s="16">
        <f>SUM(B1047:B1055)</f>
        <v>845</v>
      </c>
    </row>
    <row r="1047" s="5" customFormat="1" ht="18.75" customHeight="1" spans="1:2">
      <c r="A1047" s="45" t="s">
        <v>586</v>
      </c>
      <c r="B1047" s="17">
        <v>362</v>
      </c>
    </row>
    <row r="1048" s="5" customFormat="1" ht="18.75" hidden="1" customHeight="1" spans="1:2">
      <c r="A1048" s="47" t="s">
        <v>587</v>
      </c>
      <c r="B1048" s="19">
        <v>0</v>
      </c>
    </row>
    <row r="1049" s="5" customFormat="1" ht="18.75" hidden="1" customHeight="1" spans="1:2">
      <c r="A1049" s="47" t="s">
        <v>588</v>
      </c>
      <c r="B1049" s="19">
        <v>0</v>
      </c>
    </row>
    <row r="1050" s="5" customFormat="1" ht="18.75" hidden="1" customHeight="1" spans="1:2">
      <c r="A1050" s="47" t="s">
        <v>800</v>
      </c>
      <c r="B1050" s="19">
        <v>0</v>
      </c>
    </row>
    <row r="1051" s="5" customFormat="1" ht="18.75" hidden="1" customHeight="1" spans="1:2">
      <c r="A1051" s="47" t="s">
        <v>801</v>
      </c>
      <c r="B1051" s="19">
        <v>0</v>
      </c>
    </row>
    <row r="1052" s="5" customFormat="1" ht="18.75" hidden="1" customHeight="1" spans="1:2">
      <c r="A1052" s="47" t="s">
        <v>802</v>
      </c>
      <c r="B1052" s="19">
        <v>0</v>
      </c>
    </row>
    <row r="1053" s="5" customFormat="1" ht="18.75" hidden="1" customHeight="1" spans="1:2">
      <c r="A1053" s="47" t="s">
        <v>803</v>
      </c>
      <c r="B1053" s="19">
        <v>0</v>
      </c>
    </row>
    <row r="1054" s="5" customFormat="1" ht="18.75" hidden="1" customHeight="1" spans="1:2">
      <c r="A1054" s="47" t="s">
        <v>605</v>
      </c>
      <c r="B1054" s="19">
        <v>0</v>
      </c>
    </row>
    <row r="1055" s="5" customFormat="1" ht="18.75" customHeight="1" spans="1:2">
      <c r="A1055" s="45" t="s">
        <v>804</v>
      </c>
      <c r="B1055" s="17">
        <v>483</v>
      </c>
    </row>
    <row r="1056" s="5" customFormat="1" ht="18.75" hidden="1" customHeight="1" spans="1:2">
      <c r="A1056" s="49" t="s">
        <v>805</v>
      </c>
      <c r="B1056" s="29">
        <f>SUM(B1057:B1061)</f>
        <v>0</v>
      </c>
    </row>
    <row r="1057" s="5" customFormat="1" ht="18.75" hidden="1" customHeight="1" spans="1:2">
      <c r="A1057" s="47" t="s">
        <v>586</v>
      </c>
      <c r="B1057" s="19"/>
    </row>
    <row r="1058" s="5" customFormat="1" ht="18.75" hidden="1" customHeight="1" spans="1:2">
      <c r="A1058" s="47" t="s">
        <v>587</v>
      </c>
      <c r="B1058" s="19"/>
    </row>
    <row r="1059" s="5" customFormat="1" ht="18.75" hidden="1" customHeight="1" spans="1:2">
      <c r="A1059" s="47" t="s">
        <v>588</v>
      </c>
      <c r="B1059" s="19"/>
    </row>
    <row r="1060" s="5" customFormat="1" ht="18.75" hidden="1" customHeight="1" spans="1:2">
      <c r="A1060" s="47" t="s">
        <v>806</v>
      </c>
      <c r="B1060" s="19"/>
    </row>
    <row r="1061" s="5" customFormat="1" ht="18.75" hidden="1" customHeight="1" spans="1:2">
      <c r="A1061" s="47" t="s">
        <v>807</v>
      </c>
      <c r="B1061" s="19"/>
    </row>
    <row r="1062" s="5" customFormat="1" ht="18.75" customHeight="1" spans="1:2">
      <c r="A1062" s="45" t="s">
        <v>808</v>
      </c>
      <c r="B1062" s="16">
        <f>SUM(B1063:B1064)</f>
        <v>8</v>
      </c>
    </row>
    <row r="1063" s="5" customFormat="1" ht="18.75" hidden="1" customHeight="1" spans="1:2">
      <c r="A1063" s="47" t="s">
        <v>809</v>
      </c>
      <c r="B1063" s="19"/>
    </row>
    <row r="1064" s="5" customFormat="1" ht="18.75" customHeight="1" spans="1:2">
      <c r="A1064" s="45" t="s">
        <v>810</v>
      </c>
      <c r="B1064" s="17">
        <v>8</v>
      </c>
    </row>
    <row r="1065" s="4" customFormat="1" ht="18.75" hidden="1" customHeight="1" spans="1:2">
      <c r="A1065" s="50" t="s">
        <v>811</v>
      </c>
      <c r="B1065" s="34">
        <f>B1066+B1073+B1079</f>
        <v>0</v>
      </c>
    </row>
    <row r="1066" s="5" customFormat="1" ht="18.75" hidden="1" customHeight="1" spans="1:2">
      <c r="A1066" s="49" t="s">
        <v>812</v>
      </c>
      <c r="B1066" s="29">
        <f>SUM(B1067:B1072)</f>
        <v>0</v>
      </c>
    </row>
    <row r="1067" s="5" customFormat="1" ht="18.75" hidden="1" customHeight="1" spans="1:2">
      <c r="A1067" s="47" t="s">
        <v>586</v>
      </c>
      <c r="B1067" s="19"/>
    </row>
    <row r="1068" s="5" customFormat="1" ht="18.75" hidden="1" customHeight="1" spans="1:2">
      <c r="A1068" s="47" t="s">
        <v>587</v>
      </c>
      <c r="B1068" s="19"/>
    </row>
    <row r="1069" s="5" customFormat="1" ht="18.75" hidden="1" customHeight="1" spans="1:2">
      <c r="A1069" s="47" t="s">
        <v>588</v>
      </c>
      <c r="B1069" s="19"/>
    </row>
    <row r="1070" s="5" customFormat="1" ht="18.75" hidden="1" customHeight="1" spans="1:2">
      <c r="A1070" s="47" t="s">
        <v>813</v>
      </c>
      <c r="B1070" s="19"/>
    </row>
    <row r="1071" s="5" customFormat="1" ht="18.75" hidden="1" customHeight="1" spans="1:2">
      <c r="A1071" s="47" t="s">
        <v>605</v>
      </c>
      <c r="B1071" s="19"/>
    </row>
    <row r="1072" s="5" customFormat="1" ht="18.75" hidden="1" customHeight="1" spans="1:2">
      <c r="A1072" s="47" t="s">
        <v>814</v>
      </c>
      <c r="B1072" s="19"/>
    </row>
    <row r="1073" s="5" customFormat="1" ht="18.75" hidden="1" customHeight="1" spans="1:2">
      <c r="A1073" s="49" t="s">
        <v>815</v>
      </c>
      <c r="B1073" s="29">
        <f>SUM(B1074:B1078)</f>
        <v>0</v>
      </c>
    </row>
    <row r="1074" s="5" customFormat="1" ht="18.75" hidden="1" customHeight="1" spans="1:2">
      <c r="A1074" s="47" t="s">
        <v>816</v>
      </c>
      <c r="B1074" s="19"/>
    </row>
    <row r="1075" s="5" customFormat="1" ht="18.75" hidden="1" customHeight="1" spans="1:2">
      <c r="A1075" s="51" t="s">
        <v>817</v>
      </c>
      <c r="B1075" s="19"/>
    </row>
    <row r="1076" s="5" customFormat="1" ht="18.75" hidden="1" customHeight="1" spans="1:2">
      <c r="A1076" s="47" t="s">
        <v>818</v>
      </c>
      <c r="B1076" s="19"/>
    </row>
    <row r="1077" s="5" customFormat="1" ht="18.75" hidden="1" customHeight="1" spans="1:2">
      <c r="A1077" s="47" t="s">
        <v>819</v>
      </c>
      <c r="B1077" s="19"/>
    </row>
    <row r="1078" s="5" customFormat="1" ht="18.75" hidden="1" customHeight="1" spans="1:2">
      <c r="A1078" s="47" t="s">
        <v>820</v>
      </c>
      <c r="B1078" s="19"/>
    </row>
    <row r="1079" s="5" customFormat="1" ht="18.75" hidden="1" customHeight="1" spans="1:2">
      <c r="A1079" s="49" t="s">
        <v>821</v>
      </c>
      <c r="B1079" s="29"/>
    </row>
    <row r="1080" s="4" customFormat="1" ht="18.75" hidden="1" customHeight="1" spans="1:2">
      <c r="A1080" s="50" t="s">
        <v>822</v>
      </c>
      <c r="B1080" s="34">
        <f>SUM(B1081:B1089)</f>
        <v>0</v>
      </c>
    </row>
    <row r="1081" s="5" customFormat="1" ht="18.75" hidden="1" customHeight="1" spans="1:2">
      <c r="A1081" s="47" t="s">
        <v>823</v>
      </c>
      <c r="B1081" s="19"/>
    </row>
    <row r="1082" s="5" customFormat="1" ht="18.75" hidden="1" customHeight="1" spans="1:2">
      <c r="A1082" s="47" t="s">
        <v>824</v>
      </c>
      <c r="B1082" s="19"/>
    </row>
    <row r="1083" s="5" customFormat="1" ht="18.75" hidden="1" customHeight="1" spans="1:2">
      <c r="A1083" s="47" t="s">
        <v>825</v>
      </c>
      <c r="B1083" s="19"/>
    </row>
    <row r="1084" s="5" customFormat="1" ht="18.75" hidden="1" customHeight="1" spans="1:2">
      <c r="A1084" s="47" t="s">
        <v>826</v>
      </c>
      <c r="B1084" s="19"/>
    </row>
    <row r="1085" s="5" customFormat="1" ht="18.75" hidden="1" customHeight="1" spans="1:2">
      <c r="A1085" s="47" t="s">
        <v>827</v>
      </c>
      <c r="B1085" s="19"/>
    </row>
    <row r="1086" s="5" customFormat="1" ht="18.75" hidden="1" customHeight="1" spans="1:2">
      <c r="A1086" s="47" t="s">
        <v>828</v>
      </c>
      <c r="B1086" s="19"/>
    </row>
    <row r="1087" s="5" customFormat="1" ht="18.75" hidden="1" customHeight="1" spans="1:2">
      <c r="A1087" s="47" t="s">
        <v>829</v>
      </c>
      <c r="B1087" s="19"/>
    </row>
    <row r="1088" s="5" customFormat="1" ht="18.75" hidden="1" customHeight="1" spans="1:2">
      <c r="A1088" s="47" t="s">
        <v>830</v>
      </c>
      <c r="B1088" s="19"/>
    </row>
    <row r="1089" s="5" customFormat="1" ht="18.75" hidden="1" customHeight="1" spans="1:2">
      <c r="A1089" s="47" t="s">
        <v>831</v>
      </c>
      <c r="B1089" s="19"/>
    </row>
    <row r="1090" s="4" customFormat="1" ht="18.75" customHeight="1" spans="1:2">
      <c r="A1090" s="46" t="s">
        <v>811</v>
      </c>
      <c r="B1090" s="38"/>
    </row>
    <row r="1091" s="4" customFormat="1" ht="18.75" customHeight="1" spans="1:2">
      <c r="A1091" s="46" t="s">
        <v>822</v>
      </c>
      <c r="B1091" s="38"/>
    </row>
    <row r="1092" s="4" customFormat="1" ht="18.75" customHeight="1" spans="1:2">
      <c r="A1092" s="46" t="s">
        <v>832</v>
      </c>
      <c r="B1092" s="38">
        <f>B1093+B1120+B1135</f>
        <v>1071</v>
      </c>
    </row>
    <row r="1093" s="5" customFormat="1" ht="18.75" customHeight="1" spans="1:2">
      <c r="A1093" s="45" t="s">
        <v>833</v>
      </c>
      <c r="B1093" s="16">
        <f>SUM(B1094:B1119)</f>
        <v>932</v>
      </c>
    </row>
    <row r="1094" s="5" customFormat="1" ht="18.75" customHeight="1" spans="1:2">
      <c r="A1094" s="45" t="s">
        <v>586</v>
      </c>
      <c r="B1094" s="17">
        <v>926</v>
      </c>
    </row>
    <row r="1095" s="5" customFormat="1" ht="18.75" hidden="1" customHeight="1" spans="1:2">
      <c r="A1095" s="47" t="s">
        <v>587</v>
      </c>
      <c r="B1095" s="19"/>
    </row>
    <row r="1096" s="5" customFormat="1" ht="18.75" hidden="1" customHeight="1" spans="1:2">
      <c r="A1096" s="47" t="s">
        <v>588</v>
      </c>
      <c r="B1096" s="19"/>
    </row>
    <row r="1097" s="5" customFormat="1" ht="18.75" hidden="1" customHeight="1" spans="1:2">
      <c r="A1097" s="47" t="s">
        <v>834</v>
      </c>
      <c r="B1097" s="19"/>
    </row>
    <row r="1098" s="5" customFormat="1" ht="18.75" hidden="1" customHeight="1" spans="1:2">
      <c r="A1098" s="48" t="s">
        <v>835</v>
      </c>
      <c r="B1098" s="19"/>
    </row>
    <row r="1099" s="5" customFormat="1" ht="18.75" hidden="1" customHeight="1" spans="1:2">
      <c r="A1099" s="48" t="s">
        <v>836</v>
      </c>
      <c r="B1099" s="19"/>
    </row>
    <row r="1100" s="5" customFormat="1" ht="18.75" hidden="1" customHeight="1" spans="1:2">
      <c r="A1100" s="48" t="s">
        <v>837</v>
      </c>
      <c r="B1100" s="19"/>
    </row>
    <row r="1101" s="5" customFormat="1" ht="18.75" hidden="1" customHeight="1" spans="1:2">
      <c r="A1101" s="48" t="s">
        <v>838</v>
      </c>
      <c r="B1101" s="19"/>
    </row>
    <row r="1102" s="5" customFormat="1" ht="18.75" hidden="1" customHeight="1" spans="1:2">
      <c r="A1102" s="47" t="s">
        <v>839</v>
      </c>
      <c r="B1102" s="19"/>
    </row>
    <row r="1103" s="5" customFormat="1" ht="18.75" hidden="1" customHeight="1" spans="1:2">
      <c r="A1103" s="47" t="s">
        <v>840</v>
      </c>
      <c r="B1103" s="19"/>
    </row>
    <row r="1104" s="5" customFormat="1" ht="18.75" hidden="1" customHeight="1" spans="1:2">
      <c r="A1104" s="48" t="s">
        <v>841</v>
      </c>
      <c r="B1104" s="19"/>
    </row>
    <row r="1105" s="5" customFormat="1" ht="18.75" hidden="1" customHeight="1" spans="1:2">
      <c r="A1105" s="47" t="s">
        <v>842</v>
      </c>
      <c r="B1105" s="19"/>
    </row>
    <row r="1106" s="5" customFormat="1" ht="18.75" hidden="1" customHeight="1" spans="1:2">
      <c r="A1106" s="47" t="s">
        <v>843</v>
      </c>
      <c r="B1106" s="19"/>
    </row>
    <row r="1107" s="5" customFormat="1" ht="18.75" hidden="1" customHeight="1" spans="1:2">
      <c r="A1107" s="47" t="s">
        <v>844</v>
      </c>
      <c r="B1107" s="19"/>
    </row>
    <row r="1108" s="5" customFormat="1" ht="18.75" hidden="1" customHeight="1" spans="1:2">
      <c r="A1108" s="48" t="s">
        <v>845</v>
      </c>
      <c r="B1108" s="19"/>
    </row>
    <row r="1109" s="5" customFormat="1" ht="18.75" hidden="1" customHeight="1" spans="1:2">
      <c r="A1109" s="48" t="s">
        <v>846</v>
      </c>
      <c r="B1109" s="19"/>
    </row>
    <row r="1110" s="5" customFormat="1" ht="18.75" hidden="1" customHeight="1" spans="1:2">
      <c r="A1110" s="48" t="s">
        <v>847</v>
      </c>
      <c r="B1110" s="19"/>
    </row>
    <row r="1111" s="5" customFormat="1" ht="18.75" hidden="1" customHeight="1" spans="1:2">
      <c r="A1111" s="48" t="s">
        <v>848</v>
      </c>
      <c r="B1111" s="19"/>
    </row>
    <row r="1112" s="5" customFormat="1" ht="18.75" hidden="1" customHeight="1" spans="1:2">
      <c r="A1112" s="48" t="s">
        <v>849</v>
      </c>
      <c r="B1112" s="19"/>
    </row>
    <row r="1113" s="5" customFormat="1" ht="18.75" hidden="1" customHeight="1" spans="1:2">
      <c r="A1113" s="48" t="s">
        <v>850</v>
      </c>
      <c r="B1113" s="19"/>
    </row>
    <row r="1114" s="5" customFormat="1" ht="18.75" hidden="1" customHeight="1" spans="1:2">
      <c r="A1114" s="48" t="s">
        <v>851</v>
      </c>
      <c r="B1114" s="19"/>
    </row>
    <row r="1115" s="5" customFormat="1" ht="18.75" hidden="1" customHeight="1" spans="1:2">
      <c r="A1115" s="48" t="s">
        <v>852</v>
      </c>
      <c r="B1115" s="19"/>
    </row>
    <row r="1116" s="5" customFormat="1" ht="18.75" hidden="1" customHeight="1" spans="1:2">
      <c r="A1116" s="48" t="s">
        <v>853</v>
      </c>
      <c r="B1116" s="19"/>
    </row>
    <row r="1117" s="5" customFormat="1" ht="18.75" hidden="1" customHeight="1" spans="1:2">
      <c r="A1117" s="48" t="s">
        <v>854</v>
      </c>
      <c r="B1117" s="19"/>
    </row>
    <row r="1118" s="5" customFormat="1" ht="18.75" hidden="1" customHeight="1" spans="1:2">
      <c r="A1118" s="47" t="s">
        <v>605</v>
      </c>
      <c r="B1118" s="19"/>
    </row>
    <row r="1119" s="5" customFormat="1" ht="18.75" customHeight="1" spans="1:2">
      <c r="A1119" s="45" t="s">
        <v>855</v>
      </c>
      <c r="B1119" s="17">
        <v>6</v>
      </c>
    </row>
    <row r="1120" s="5" customFormat="1" ht="18.75" customHeight="1" spans="1:2">
      <c r="A1120" s="45" t="s">
        <v>856</v>
      </c>
      <c r="B1120" s="16">
        <f>SUM(B1121:B1134)</f>
        <v>126</v>
      </c>
    </row>
    <row r="1121" s="5" customFormat="1" ht="18.75" customHeight="1" spans="1:2">
      <c r="A1121" s="45" t="s">
        <v>586</v>
      </c>
      <c r="B1121" s="17">
        <v>119</v>
      </c>
    </row>
    <row r="1122" s="5" customFormat="1" ht="18.75" hidden="1" customHeight="1" spans="1:2">
      <c r="A1122" s="47" t="s">
        <v>587</v>
      </c>
      <c r="B1122" s="19">
        <v>0</v>
      </c>
    </row>
    <row r="1123" s="5" customFormat="1" ht="18.75" hidden="1" customHeight="1" spans="1:2">
      <c r="A1123" s="47" t="s">
        <v>588</v>
      </c>
      <c r="B1123" s="19">
        <v>0</v>
      </c>
    </row>
    <row r="1124" s="5" customFormat="1" ht="18.75" hidden="1" customHeight="1" spans="1:2">
      <c r="A1124" s="47" t="s">
        <v>857</v>
      </c>
      <c r="B1124" s="19">
        <v>0</v>
      </c>
    </row>
    <row r="1125" s="5" customFormat="1" ht="18.75" hidden="1" customHeight="1" spans="1:2">
      <c r="A1125" s="47" t="s">
        <v>858</v>
      </c>
      <c r="B1125" s="19">
        <v>0</v>
      </c>
    </row>
    <row r="1126" s="5" customFormat="1" ht="18.75" customHeight="1" spans="1:2">
      <c r="A1126" s="45" t="s">
        <v>859</v>
      </c>
      <c r="B1126" s="17">
        <v>1</v>
      </c>
    </row>
    <row r="1127" s="5" customFormat="1" ht="18.75" hidden="1" customHeight="1" spans="1:2">
      <c r="A1127" s="47" t="s">
        <v>860</v>
      </c>
      <c r="B1127" s="19">
        <v>0</v>
      </c>
    </row>
    <row r="1128" s="5" customFormat="1" ht="18.75" hidden="1" customHeight="1" spans="1:2">
      <c r="A1128" s="47" t="s">
        <v>861</v>
      </c>
      <c r="B1128" s="19">
        <v>0</v>
      </c>
    </row>
    <row r="1129" s="5" customFormat="1" ht="18.75" hidden="1" customHeight="1" spans="1:2">
      <c r="A1129" s="47" t="s">
        <v>862</v>
      </c>
      <c r="B1129" s="19">
        <v>0</v>
      </c>
    </row>
    <row r="1130" s="5" customFormat="1" ht="18.75" customHeight="1" spans="1:2">
      <c r="A1130" s="45" t="s">
        <v>863</v>
      </c>
      <c r="B1130" s="17">
        <v>6</v>
      </c>
    </row>
    <row r="1131" s="5" customFormat="1" ht="18.75" hidden="1" customHeight="1" spans="1:2">
      <c r="A1131" s="47" t="s">
        <v>864</v>
      </c>
      <c r="B1131" s="19"/>
    </row>
    <row r="1132" s="5" customFormat="1" ht="18.75" hidden="1" customHeight="1" spans="1:2">
      <c r="A1132" s="47" t="s">
        <v>865</v>
      </c>
      <c r="B1132" s="19"/>
    </row>
    <row r="1133" s="5" customFormat="1" ht="18.75" hidden="1" customHeight="1" spans="1:2">
      <c r="A1133" s="47" t="s">
        <v>866</v>
      </c>
      <c r="B1133" s="19"/>
    </row>
    <row r="1134" s="5" customFormat="1" ht="18.75" hidden="1" customHeight="1" spans="1:2">
      <c r="A1134" s="47" t="s">
        <v>867</v>
      </c>
      <c r="B1134" s="19"/>
    </row>
    <row r="1135" s="5" customFormat="1" ht="18.75" customHeight="1" spans="1:2">
      <c r="A1135" s="45" t="s">
        <v>868</v>
      </c>
      <c r="B1135" s="16">
        <v>13</v>
      </c>
    </row>
    <row r="1136" s="4" customFormat="1" ht="18.75" customHeight="1" spans="1:2">
      <c r="A1136" s="46" t="s">
        <v>869</v>
      </c>
      <c r="B1136" s="38">
        <f>B1137+B1148+B1152</f>
        <v>6305</v>
      </c>
    </row>
    <row r="1137" s="5" customFormat="1" ht="18.75" customHeight="1" spans="1:2">
      <c r="A1137" s="45" t="s">
        <v>870</v>
      </c>
      <c r="B1137" s="16">
        <f>SUM(B1138:B1147)</f>
        <v>484</v>
      </c>
    </row>
    <row r="1138" s="5" customFormat="1" ht="18.75" hidden="1" customHeight="1" spans="1:2">
      <c r="A1138" s="47" t="s">
        <v>871</v>
      </c>
      <c r="B1138" s="19"/>
    </row>
    <row r="1139" s="5" customFormat="1" ht="18.75" hidden="1" customHeight="1" spans="1:2">
      <c r="A1139" s="47" t="s">
        <v>872</v>
      </c>
      <c r="B1139" s="19"/>
    </row>
    <row r="1140" s="5" customFormat="1" ht="18.75" hidden="1" customHeight="1" spans="1:2">
      <c r="A1140" s="47" t="s">
        <v>873</v>
      </c>
      <c r="B1140" s="19"/>
    </row>
    <row r="1141" s="5" customFormat="1" ht="18.75" hidden="1" customHeight="1" spans="1:2">
      <c r="A1141" s="47" t="s">
        <v>874</v>
      </c>
      <c r="B1141" s="19"/>
    </row>
    <row r="1142" s="5" customFormat="1" ht="18.75" customHeight="1" spans="1:2">
      <c r="A1142" s="45" t="s">
        <v>875</v>
      </c>
      <c r="B1142" s="17">
        <v>484</v>
      </c>
    </row>
    <row r="1143" s="5" customFormat="1" ht="18.75" hidden="1" customHeight="1" spans="1:2">
      <c r="A1143" s="47" t="s">
        <v>876</v>
      </c>
      <c r="B1143" s="19"/>
    </row>
    <row r="1144" s="5" customFormat="1" ht="18.75" hidden="1" customHeight="1" spans="1:2">
      <c r="A1144" s="47" t="s">
        <v>877</v>
      </c>
      <c r="B1144" s="19"/>
    </row>
    <row r="1145" s="5" customFormat="1" ht="18.75" hidden="1" customHeight="1" spans="1:2">
      <c r="A1145" s="48" t="s">
        <v>878</v>
      </c>
      <c r="B1145" s="19"/>
    </row>
    <row r="1146" s="5" customFormat="1" ht="18.75" hidden="1" customHeight="1" spans="1:2">
      <c r="A1146" s="48" t="s">
        <v>879</v>
      </c>
      <c r="B1146" s="19"/>
    </row>
    <row r="1147" s="5" customFormat="1" ht="18.75" hidden="1" customHeight="1" spans="1:2">
      <c r="A1147" s="47" t="s">
        <v>880</v>
      </c>
      <c r="B1147" s="19"/>
    </row>
    <row r="1148" s="5" customFormat="1" ht="18.75" customHeight="1" spans="1:2">
      <c r="A1148" s="45" t="s">
        <v>881</v>
      </c>
      <c r="B1148" s="16">
        <f>SUM(B1149:B1151)</f>
        <v>5436</v>
      </c>
    </row>
    <row r="1149" s="5" customFormat="1" ht="18.75" customHeight="1" spans="1:2">
      <c r="A1149" s="45" t="s">
        <v>882</v>
      </c>
      <c r="B1149" s="17">
        <v>5436</v>
      </c>
    </row>
    <row r="1150" s="5" customFormat="1" ht="18.75" hidden="1" customHeight="1" spans="1:2">
      <c r="A1150" s="47" t="s">
        <v>883</v>
      </c>
      <c r="B1150" s="19"/>
    </row>
    <row r="1151" s="5" customFormat="1" ht="18.75" hidden="1" customHeight="1" spans="1:2">
      <c r="A1151" s="47" t="s">
        <v>884</v>
      </c>
      <c r="B1151" s="19"/>
    </row>
    <row r="1152" s="5" customFormat="1" ht="18.75" customHeight="1" spans="1:2">
      <c r="A1152" s="45" t="s">
        <v>885</v>
      </c>
      <c r="B1152" s="16">
        <f>SUM(B1153:B1155)</f>
        <v>385</v>
      </c>
    </row>
    <row r="1153" s="5" customFormat="1" ht="18.75" hidden="1" customHeight="1" spans="1:2">
      <c r="A1153" s="47" t="s">
        <v>886</v>
      </c>
      <c r="B1153" s="19"/>
    </row>
    <row r="1154" s="5" customFormat="1" ht="18.75" hidden="1" customHeight="1" spans="1:2">
      <c r="A1154" s="47" t="s">
        <v>887</v>
      </c>
      <c r="B1154" s="19"/>
    </row>
    <row r="1155" s="5" customFormat="1" ht="18.75" customHeight="1" spans="1:2">
      <c r="A1155" s="45" t="s">
        <v>888</v>
      </c>
      <c r="B1155" s="17">
        <v>385</v>
      </c>
    </row>
    <row r="1156" s="4" customFormat="1" ht="18.75" customHeight="1" spans="1:2">
      <c r="A1156" s="46" t="s">
        <v>889</v>
      </c>
      <c r="B1156" s="38">
        <f>B1157+B1172+B1186+B1191+B1197</f>
        <v>234</v>
      </c>
    </row>
    <row r="1157" s="5" customFormat="1" ht="18.75" customHeight="1" spans="1:2">
      <c r="A1157" s="45" t="s">
        <v>890</v>
      </c>
      <c r="B1157" s="16">
        <f>SUM(B1158:B1171)</f>
        <v>234</v>
      </c>
    </row>
    <row r="1158" s="5" customFormat="1" ht="18.75" customHeight="1" spans="1:2">
      <c r="A1158" s="45" t="s">
        <v>586</v>
      </c>
      <c r="B1158" s="17">
        <v>233</v>
      </c>
    </row>
    <row r="1159" s="5" customFormat="1" ht="18.75" hidden="1" customHeight="1" spans="1:2">
      <c r="A1159" s="47" t="s">
        <v>587</v>
      </c>
      <c r="B1159" s="19"/>
    </row>
    <row r="1160" s="5" customFormat="1" ht="18.75" hidden="1" customHeight="1" spans="1:2">
      <c r="A1160" s="47" t="s">
        <v>588</v>
      </c>
      <c r="B1160" s="19"/>
    </row>
    <row r="1161" s="5" customFormat="1" ht="18.75" hidden="1" customHeight="1" spans="1:2">
      <c r="A1161" s="47" t="s">
        <v>891</v>
      </c>
      <c r="B1161" s="19"/>
    </row>
    <row r="1162" s="5" customFormat="1" ht="18.75" hidden="1" customHeight="1" spans="1:2">
      <c r="A1162" s="47" t="s">
        <v>892</v>
      </c>
      <c r="B1162" s="19"/>
    </row>
    <row r="1163" s="5" customFormat="1" ht="18.75" hidden="1" customHeight="1" spans="1:2">
      <c r="A1163" s="47" t="s">
        <v>893</v>
      </c>
      <c r="B1163" s="19"/>
    </row>
    <row r="1164" s="5" customFormat="1" ht="18.75" hidden="1" customHeight="1" spans="1:2">
      <c r="A1164" s="47" t="s">
        <v>894</v>
      </c>
      <c r="B1164" s="19"/>
    </row>
    <row r="1165" s="5" customFormat="1" ht="18.75" hidden="1" customHeight="1" spans="1:2">
      <c r="A1165" s="47" t="s">
        <v>895</v>
      </c>
      <c r="B1165" s="19"/>
    </row>
    <row r="1166" s="5" customFormat="1" ht="18.75" hidden="1" customHeight="1" spans="1:2">
      <c r="A1166" s="47" t="s">
        <v>896</v>
      </c>
      <c r="B1166" s="19"/>
    </row>
    <row r="1167" s="5" customFormat="1" ht="18.75" hidden="1" customHeight="1" spans="1:2">
      <c r="A1167" s="47" t="s">
        <v>897</v>
      </c>
      <c r="B1167" s="19"/>
    </row>
    <row r="1168" s="5" customFormat="1" ht="18.75" hidden="1" customHeight="1" spans="1:2">
      <c r="A1168" s="47" t="s">
        <v>898</v>
      </c>
      <c r="B1168" s="19"/>
    </row>
    <row r="1169" s="5" customFormat="1" ht="18.75" hidden="1" customHeight="1" spans="1:2">
      <c r="A1169" s="47" t="s">
        <v>899</v>
      </c>
      <c r="B1169" s="19"/>
    </row>
    <row r="1170" s="5" customFormat="1" ht="18.75" hidden="1" customHeight="1" spans="1:2">
      <c r="A1170" s="47" t="s">
        <v>605</v>
      </c>
      <c r="B1170" s="19"/>
    </row>
    <row r="1171" s="5" customFormat="1" ht="18.75" customHeight="1" spans="1:2">
      <c r="A1171" s="45" t="s">
        <v>900</v>
      </c>
      <c r="B1171" s="17">
        <v>1</v>
      </c>
    </row>
    <row r="1172" s="5" customFormat="1" ht="18.75" hidden="1" customHeight="1" spans="1:2">
      <c r="A1172" s="49" t="s">
        <v>901</v>
      </c>
      <c r="B1172" s="29">
        <f>SUM(B1173:B1185)</f>
        <v>0</v>
      </c>
    </row>
    <row r="1173" s="5" customFormat="1" ht="18.75" hidden="1" customHeight="1" spans="1:2">
      <c r="A1173" s="47" t="s">
        <v>586</v>
      </c>
      <c r="B1173" s="19"/>
    </row>
    <row r="1174" s="5" customFormat="1" ht="18.75" hidden="1" customHeight="1" spans="1:2">
      <c r="A1174" s="47" t="s">
        <v>587</v>
      </c>
      <c r="B1174" s="19"/>
    </row>
    <row r="1175" s="5" customFormat="1" ht="18.75" hidden="1" customHeight="1" spans="1:2">
      <c r="A1175" s="47" t="s">
        <v>588</v>
      </c>
      <c r="B1175" s="19"/>
    </row>
    <row r="1176" s="5" customFormat="1" ht="18.75" hidden="1" customHeight="1" spans="1:2">
      <c r="A1176" s="47" t="s">
        <v>902</v>
      </c>
      <c r="B1176" s="19"/>
    </row>
    <row r="1177" s="5" customFormat="1" ht="18.75" hidden="1" customHeight="1" spans="1:2">
      <c r="A1177" s="47" t="s">
        <v>903</v>
      </c>
      <c r="B1177" s="19"/>
    </row>
    <row r="1178" s="5" customFormat="1" ht="18.75" hidden="1" customHeight="1" spans="1:2">
      <c r="A1178" s="47" t="s">
        <v>904</v>
      </c>
      <c r="B1178" s="19"/>
    </row>
    <row r="1179" s="5" customFormat="1" ht="18.75" hidden="1" customHeight="1" spans="1:2">
      <c r="A1179" s="47" t="s">
        <v>905</v>
      </c>
      <c r="B1179" s="19"/>
    </row>
    <row r="1180" s="5" customFormat="1" ht="18.75" hidden="1" customHeight="1" spans="1:2">
      <c r="A1180" s="47" t="s">
        <v>906</v>
      </c>
      <c r="B1180" s="19"/>
    </row>
    <row r="1181" s="5" customFormat="1" ht="18.75" hidden="1" customHeight="1" spans="1:2">
      <c r="A1181" s="47" t="s">
        <v>907</v>
      </c>
      <c r="B1181" s="19"/>
    </row>
    <row r="1182" s="5" customFormat="1" ht="18.75" hidden="1" customHeight="1" spans="1:2">
      <c r="A1182" s="47" t="s">
        <v>908</v>
      </c>
      <c r="B1182" s="19"/>
    </row>
    <row r="1183" s="5" customFormat="1" ht="18.75" hidden="1" customHeight="1" spans="1:2">
      <c r="A1183" s="47" t="s">
        <v>909</v>
      </c>
      <c r="B1183" s="19"/>
    </row>
    <row r="1184" s="5" customFormat="1" ht="18.75" hidden="1" customHeight="1" spans="1:2">
      <c r="A1184" s="47" t="s">
        <v>605</v>
      </c>
      <c r="B1184" s="19"/>
    </row>
    <row r="1185" s="5" customFormat="1" ht="18.75" hidden="1" customHeight="1" spans="1:2">
      <c r="A1185" s="47" t="s">
        <v>910</v>
      </c>
      <c r="B1185" s="19"/>
    </row>
    <row r="1186" s="5" customFormat="1" ht="18.75" hidden="1" customHeight="1" spans="1:2">
      <c r="A1186" s="49" t="s">
        <v>911</v>
      </c>
      <c r="B1186" s="29">
        <f>SUM(B1187:B1190)</f>
        <v>0</v>
      </c>
    </row>
    <row r="1187" s="5" customFormat="1" ht="18.75" hidden="1" customHeight="1" spans="1:2">
      <c r="A1187" s="47" t="s">
        <v>912</v>
      </c>
      <c r="B1187" s="19"/>
    </row>
    <row r="1188" s="5" customFormat="1" ht="18.75" hidden="1" customHeight="1" spans="1:2">
      <c r="A1188" s="47" t="s">
        <v>913</v>
      </c>
      <c r="B1188" s="19"/>
    </row>
    <row r="1189" s="5" customFormat="1" ht="18.75" hidden="1" customHeight="1" spans="1:2">
      <c r="A1189" s="47" t="s">
        <v>914</v>
      </c>
      <c r="B1189" s="19"/>
    </row>
    <row r="1190" s="5" customFormat="1" ht="18.75" hidden="1" customHeight="1" spans="1:2">
      <c r="A1190" s="47" t="s">
        <v>915</v>
      </c>
      <c r="B1190" s="19"/>
    </row>
    <row r="1191" s="5" customFormat="1" ht="18.75" hidden="1" customHeight="1" spans="1:2">
      <c r="A1191" s="49" t="s">
        <v>916</v>
      </c>
      <c r="B1191" s="29">
        <f>SUM(B1192:B1196)</f>
        <v>0</v>
      </c>
    </row>
    <row r="1192" s="5" customFormat="1" ht="18.75" hidden="1" customHeight="1" spans="1:2">
      <c r="A1192" s="47" t="s">
        <v>917</v>
      </c>
      <c r="B1192" s="19"/>
    </row>
    <row r="1193" s="5" customFormat="1" ht="18.75" hidden="1" customHeight="1" spans="1:2">
      <c r="A1193" s="47" t="s">
        <v>918</v>
      </c>
      <c r="B1193" s="19"/>
    </row>
    <row r="1194" s="5" customFormat="1" ht="18.75" hidden="1" customHeight="1" spans="1:2">
      <c r="A1194" s="47" t="s">
        <v>919</v>
      </c>
      <c r="B1194" s="19"/>
    </row>
    <row r="1195" s="5" customFormat="1" ht="18.75" hidden="1" customHeight="1" spans="1:2">
      <c r="A1195" s="47" t="s">
        <v>920</v>
      </c>
      <c r="B1195" s="19"/>
    </row>
    <row r="1196" s="5" customFormat="1" ht="18.75" hidden="1" customHeight="1" spans="1:2">
      <c r="A1196" s="47" t="s">
        <v>921</v>
      </c>
      <c r="B1196" s="19"/>
    </row>
    <row r="1197" s="5" customFormat="1" ht="18.75" hidden="1" customHeight="1" spans="1:2">
      <c r="A1197" s="49" t="s">
        <v>922</v>
      </c>
      <c r="B1197" s="29">
        <f>SUM(B1198:B1208)</f>
        <v>0</v>
      </c>
    </row>
    <row r="1198" s="5" customFormat="1" ht="18.75" hidden="1" customHeight="1" spans="1:2">
      <c r="A1198" s="47" t="s">
        <v>923</v>
      </c>
      <c r="B1198" s="19"/>
    </row>
    <row r="1199" s="5" customFormat="1" ht="18.75" hidden="1" customHeight="1" spans="1:2">
      <c r="A1199" s="47" t="s">
        <v>924</v>
      </c>
      <c r="B1199" s="19"/>
    </row>
    <row r="1200" s="5" customFormat="1" ht="18.75" hidden="1" customHeight="1" spans="1:2">
      <c r="A1200" s="47" t="s">
        <v>925</v>
      </c>
      <c r="B1200" s="19"/>
    </row>
    <row r="1201" s="5" customFormat="1" ht="18.75" hidden="1" customHeight="1" spans="1:2">
      <c r="A1201" s="47" t="s">
        <v>926</v>
      </c>
      <c r="B1201" s="19"/>
    </row>
    <row r="1202" s="5" customFormat="1" ht="18.75" hidden="1" customHeight="1" spans="1:2">
      <c r="A1202" s="47" t="s">
        <v>927</v>
      </c>
      <c r="B1202" s="19"/>
    </row>
    <row r="1203" s="5" customFormat="1" ht="18.75" hidden="1" customHeight="1" spans="1:2">
      <c r="A1203" s="47" t="s">
        <v>928</v>
      </c>
      <c r="B1203" s="19"/>
    </row>
    <row r="1204" s="5" customFormat="1" ht="18.75" hidden="1" customHeight="1" spans="1:2">
      <c r="A1204" s="47" t="s">
        <v>929</v>
      </c>
      <c r="B1204" s="19"/>
    </row>
    <row r="1205" s="5" customFormat="1" ht="18.75" hidden="1" customHeight="1" spans="1:2">
      <c r="A1205" s="47" t="s">
        <v>930</v>
      </c>
      <c r="B1205" s="19"/>
    </row>
    <row r="1206" s="5" customFormat="1" ht="18.75" hidden="1" customHeight="1" spans="1:2">
      <c r="A1206" s="47" t="s">
        <v>931</v>
      </c>
      <c r="B1206" s="19"/>
    </row>
    <row r="1207" s="5" customFormat="1" ht="18.75" hidden="1" customHeight="1" spans="1:2">
      <c r="A1207" s="47" t="s">
        <v>932</v>
      </c>
      <c r="B1207" s="19"/>
    </row>
    <row r="1208" s="5" customFormat="1" ht="18.75" hidden="1" customHeight="1" spans="1:2">
      <c r="A1208" s="47" t="s">
        <v>933</v>
      </c>
      <c r="B1208" s="19"/>
    </row>
    <row r="1209" s="4" customFormat="1" ht="18.75" customHeight="1" spans="1:2">
      <c r="A1209" s="46" t="s">
        <v>934</v>
      </c>
      <c r="B1209" s="38">
        <f>B1210+B1222+B1228+B1234+B1242+B1255+B1259+B1265</f>
        <v>1201</v>
      </c>
    </row>
    <row r="1210" s="5" customFormat="1" ht="18.75" customHeight="1" spans="1:2">
      <c r="A1210" s="45" t="s">
        <v>935</v>
      </c>
      <c r="B1210" s="16">
        <f>SUM(B1211:B1221)</f>
        <v>430</v>
      </c>
    </row>
    <row r="1211" s="5" customFormat="1" ht="18.75" customHeight="1" spans="1:2">
      <c r="A1211" s="45" t="s">
        <v>936</v>
      </c>
      <c r="B1211" s="17">
        <v>305</v>
      </c>
    </row>
    <row r="1212" s="5" customFormat="1" ht="18.75" hidden="1" customHeight="1" spans="1:2">
      <c r="A1212" s="47" t="s">
        <v>937</v>
      </c>
      <c r="B1212" s="19">
        <v>0</v>
      </c>
    </row>
    <row r="1213" s="5" customFormat="1" ht="18.75" hidden="1" customHeight="1" spans="1:2">
      <c r="A1213" s="47" t="s">
        <v>938</v>
      </c>
      <c r="B1213" s="19">
        <v>0</v>
      </c>
    </row>
    <row r="1214" s="5" customFormat="1" ht="18.75" hidden="1" customHeight="1" spans="1:2">
      <c r="A1214" s="47" t="s">
        <v>939</v>
      </c>
      <c r="B1214" s="19">
        <v>0</v>
      </c>
    </row>
    <row r="1215" s="5" customFormat="1" ht="18.75" hidden="1" customHeight="1" spans="1:2">
      <c r="A1215" s="47" t="s">
        <v>940</v>
      </c>
      <c r="B1215" s="19">
        <v>0</v>
      </c>
    </row>
    <row r="1216" s="5" customFormat="1" ht="18.75" customHeight="1" spans="1:2">
      <c r="A1216" s="45" t="s">
        <v>941</v>
      </c>
      <c r="B1216" s="17">
        <v>125</v>
      </c>
    </row>
    <row r="1217" s="5" customFormat="1" ht="18.75" hidden="1" customHeight="1" spans="1:2">
      <c r="A1217" s="47" t="s">
        <v>942</v>
      </c>
      <c r="B1217" s="19"/>
    </row>
    <row r="1218" s="5" customFormat="1" ht="18.75" hidden="1" customHeight="1" spans="1:2">
      <c r="A1218" s="47" t="s">
        <v>943</v>
      </c>
      <c r="B1218" s="19"/>
    </row>
    <row r="1219" s="5" customFormat="1" ht="18.75" hidden="1" customHeight="1" spans="1:2">
      <c r="A1219" s="47" t="s">
        <v>944</v>
      </c>
      <c r="B1219" s="19"/>
    </row>
    <row r="1220" s="5" customFormat="1" ht="18.75" hidden="1" customHeight="1" spans="1:2">
      <c r="A1220" s="47" t="s">
        <v>945</v>
      </c>
      <c r="B1220" s="19"/>
    </row>
    <row r="1221" s="5" customFormat="1" ht="18.75" hidden="1" customHeight="1" spans="1:2">
      <c r="A1221" s="47" t="s">
        <v>946</v>
      </c>
      <c r="B1221" s="19"/>
    </row>
    <row r="1222" s="5" customFormat="1" ht="18.75" customHeight="1" spans="1:2">
      <c r="A1222" s="45" t="s">
        <v>947</v>
      </c>
      <c r="B1222" s="16">
        <f>SUM(B1223:B1227)</f>
        <v>580</v>
      </c>
    </row>
    <row r="1223" s="5" customFormat="1" ht="18.75" customHeight="1" spans="1:2">
      <c r="A1223" s="45" t="s">
        <v>936</v>
      </c>
      <c r="B1223" s="17">
        <v>448</v>
      </c>
    </row>
    <row r="1224" s="5" customFormat="1" ht="18.75" hidden="1" customHeight="1" spans="1:2">
      <c r="A1224" s="47" t="s">
        <v>948</v>
      </c>
      <c r="B1224" s="19">
        <v>0</v>
      </c>
    </row>
    <row r="1225" s="5" customFormat="1" ht="18.75" hidden="1" customHeight="1" spans="1:2">
      <c r="A1225" s="47" t="s">
        <v>938</v>
      </c>
      <c r="B1225" s="19">
        <v>0</v>
      </c>
    </row>
    <row r="1226" s="5" customFormat="1" ht="18.75" customHeight="1" spans="1:2">
      <c r="A1226" s="45" t="s">
        <v>949</v>
      </c>
      <c r="B1226" s="17">
        <v>132</v>
      </c>
    </row>
    <row r="1227" s="5" customFormat="1" ht="18.75" hidden="1" customHeight="1" spans="1:2">
      <c r="A1227" s="47" t="s">
        <v>950</v>
      </c>
      <c r="B1227" s="19"/>
    </row>
    <row r="1228" s="5" customFormat="1" ht="18.75" hidden="1" customHeight="1" spans="1:2">
      <c r="A1228" s="49" t="s">
        <v>951</v>
      </c>
      <c r="B1228" s="29">
        <f>SUM(B1229:B1233)</f>
        <v>0</v>
      </c>
    </row>
    <row r="1229" s="5" customFormat="1" ht="18.75" hidden="1" customHeight="1" spans="1:2">
      <c r="A1229" s="47" t="s">
        <v>936</v>
      </c>
      <c r="B1229" s="19"/>
    </row>
    <row r="1230" s="5" customFormat="1" ht="18.75" hidden="1" customHeight="1" spans="1:2">
      <c r="A1230" s="47" t="s">
        <v>937</v>
      </c>
      <c r="B1230" s="19"/>
    </row>
    <row r="1231" s="5" customFormat="1" ht="18.75" hidden="1" customHeight="1" spans="1:2">
      <c r="A1231" s="47" t="s">
        <v>938</v>
      </c>
      <c r="B1231" s="19"/>
    </row>
    <row r="1232" s="5" customFormat="1" ht="18.75" hidden="1" customHeight="1" spans="1:2">
      <c r="A1232" s="47" t="s">
        <v>952</v>
      </c>
      <c r="B1232" s="19"/>
    </row>
    <row r="1233" s="5" customFormat="1" ht="18.75" hidden="1" customHeight="1" spans="1:2">
      <c r="A1233" s="47" t="s">
        <v>953</v>
      </c>
      <c r="B1233" s="19"/>
    </row>
    <row r="1234" s="5" customFormat="1" ht="18.75" hidden="1" customHeight="1" spans="1:2">
      <c r="A1234" s="49" t="s">
        <v>954</v>
      </c>
      <c r="B1234" s="29">
        <f>SUM(B1235:B1241)</f>
        <v>0</v>
      </c>
    </row>
    <row r="1235" s="5" customFormat="1" ht="18.75" hidden="1" customHeight="1" spans="1:2">
      <c r="A1235" s="47" t="s">
        <v>936</v>
      </c>
      <c r="B1235" s="19"/>
    </row>
    <row r="1236" s="5" customFormat="1" ht="18.75" hidden="1" customHeight="1" spans="1:2">
      <c r="A1236" s="47" t="s">
        <v>937</v>
      </c>
      <c r="B1236" s="19"/>
    </row>
    <row r="1237" s="5" customFormat="1" ht="18.75" hidden="1" customHeight="1" spans="1:2">
      <c r="A1237" s="47" t="s">
        <v>938</v>
      </c>
      <c r="B1237" s="19"/>
    </row>
    <row r="1238" s="5" customFormat="1" ht="18.75" hidden="1" customHeight="1" spans="1:2">
      <c r="A1238" s="47" t="s">
        <v>955</v>
      </c>
      <c r="B1238" s="19"/>
    </row>
    <row r="1239" s="5" customFormat="1" ht="18.75" hidden="1" customHeight="1" spans="1:2">
      <c r="A1239" s="47" t="s">
        <v>956</v>
      </c>
      <c r="B1239" s="19"/>
    </row>
    <row r="1240" s="5" customFormat="1" ht="18.75" hidden="1" customHeight="1" spans="1:2">
      <c r="A1240" s="47" t="s">
        <v>945</v>
      </c>
      <c r="B1240" s="19"/>
    </row>
    <row r="1241" s="5" customFormat="1" ht="18.75" hidden="1" customHeight="1" spans="1:2">
      <c r="A1241" s="47" t="s">
        <v>957</v>
      </c>
      <c r="B1241" s="19"/>
    </row>
    <row r="1242" s="5" customFormat="1" ht="18.75" hidden="1" customHeight="1" spans="1:2">
      <c r="A1242" s="49" t="s">
        <v>958</v>
      </c>
      <c r="B1242" s="29">
        <f>SUM(B1243:B1254)</f>
        <v>0</v>
      </c>
    </row>
    <row r="1243" s="5" customFormat="1" ht="18.75" hidden="1" customHeight="1" spans="1:2">
      <c r="A1243" s="47" t="s">
        <v>936</v>
      </c>
      <c r="B1243" s="19"/>
    </row>
    <row r="1244" s="5" customFormat="1" ht="18.75" hidden="1" customHeight="1" spans="1:2">
      <c r="A1244" s="47" t="s">
        <v>937</v>
      </c>
      <c r="B1244" s="19"/>
    </row>
    <row r="1245" s="5" customFormat="1" ht="18.75" hidden="1" customHeight="1" spans="1:2">
      <c r="A1245" s="47" t="s">
        <v>938</v>
      </c>
      <c r="B1245" s="19"/>
    </row>
    <row r="1246" s="5" customFormat="1" ht="18.75" hidden="1" customHeight="1" spans="1:2">
      <c r="A1246" s="47" t="s">
        <v>959</v>
      </c>
      <c r="B1246" s="19"/>
    </row>
    <row r="1247" s="5" customFormat="1" ht="18.75" hidden="1" customHeight="1" spans="1:2">
      <c r="A1247" s="47" t="s">
        <v>960</v>
      </c>
      <c r="B1247" s="19"/>
    </row>
    <row r="1248" s="5" customFormat="1" ht="18.75" hidden="1" customHeight="1" spans="1:2">
      <c r="A1248" s="47" t="s">
        <v>961</v>
      </c>
      <c r="B1248" s="19"/>
    </row>
    <row r="1249" s="5" customFormat="1" ht="18.75" hidden="1" customHeight="1" spans="1:2">
      <c r="A1249" s="47" t="s">
        <v>962</v>
      </c>
      <c r="B1249" s="19"/>
    </row>
    <row r="1250" s="5" customFormat="1" ht="18.75" hidden="1" customHeight="1" spans="1:2">
      <c r="A1250" s="47" t="s">
        <v>963</v>
      </c>
      <c r="B1250" s="19"/>
    </row>
    <row r="1251" s="5" customFormat="1" ht="18.75" hidden="1" customHeight="1" spans="1:2">
      <c r="A1251" s="47" t="s">
        <v>964</v>
      </c>
      <c r="B1251" s="19"/>
    </row>
    <row r="1252" s="5" customFormat="1" ht="18.75" hidden="1" customHeight="1" spans="1:2">
      <c r="A1252" s="47" t="s">
        <v>965</v>
      </c>
      <c r="B1252" s="19"/>
    </row>
    <row r="1253" s="5" customFormat="1" ht="18.75" hidden="1" customHeight="1" spans="1:2">
      <c r="A1253" s="47" t="s">
        <v>966</v>
      </c>
      <c r="B1253" s="19"/>
    </row>
    <row r="1254" s="5" customFormat="1" ht="18.75" hidden="1" customHeight="1" spans="1:2">
      <c r="A1254" s="47" t="s">
        <v>967</v>
      </c>
      <c r="B1254" s="19"/>
    </row>
    <row r="1255" s="5" customFormat="1" ht="18.75" hidden="1" customHeight="1" spans="1:2">
      <c r="A1255" s="49" t="s">
        <v>968</v>
      </c>
      <c r="B1255" s="29">
        <f>SUM(B1256:B1258)</f>
        <v>0</v>
      </c>
    </row>
    <row r="1256" s="5" customFormat="1" ht="18.75" hidden="1" customHeight="1" spans="1:2">
      <c r="A1256" s="47" t="s">
        <v>969</v>
      </c>
      <c r="B1256" s="19"/>
    </row>
    <row r="1257" s="5" customFormat="1" ht="18.75" hidden="1" customHeight="1" spans="1:2">
      <c r="A1257" s="47" t="s">
        <v>970</v>
      </c>
      <c r="B1257" s="19"/>
    </row>
    <row r="1258" s="5" customFormat="1" ht="18.75" hidden="1" customHeight="1" spans="1:2">
      <c r="A1258" s="47" t="s">
        <v>971</v>
      </c>
      <c r="B1258" s="19"/>
    </row>
    <row r="1259" s="5" customFormat="1" ht="18.75" customHeight="1" spans="1:2">
      <c r="A1259" s="45" t="s">
        <v>972</v>
      </c>
      <c r="B1259" s="16">
        <f>SUM(B1260:B1264)</f>
        <v>185</v>
      </c>
    </row>
    <row r="1260" s="5" customFormat="1" ht="18.75" hidden="1" customHeight="1" spans="1:2">
      <c r="A1260" s="47" t="s">
        <v>973</v>
      </c>
      <c r="B1260" s="19"/>
    </row>
    <row r="1261" s="5" customFormat="1" ht="18.75" customHeight="1" spans="1:2">
      <c r="A1261" s="45" t="s">
        <v>974</v>
      </c>
      <c r="B1261" s="17">
        <v>180</v>
      </c>
    </row>
    <row r="1262" s="5" customFormat="1" ht="18.75" hidden="1" customHeight="1" spans="1:2">
      <c r="A1262" s="47" t="s">
        <v>975</v>
      </c>
      <c r="B1262" s="19">
        <v>0</v>
      </c>
    </row>
    <row r="1263" s="5" customFormat="1" ht="18.75" hidden="1" customHeight="1" spans="1:2">
      <c r="A1263" s="47" t="s">
        <v>976</v>
      </c>
      <c r="B1263" s="19">
        <v>0</v>
      </c>
    </row>
    <row r="1264" s="5" customFormat="1" ht="18.75" customHeight="1" spans="1:2">
      <c r="A1264" s="45" t="s">
        <v>977</v>
      </c>
      <c r="B1264" s="17">
        <v>5</v>
      </c>
    </row>
    <row r="1265" s="5" customFormat="1" ht="18.75" customHeight="1" spans="1:2">
      <c r="A1265" s="45" t="s">
        <v>978</v>
      </c>
      <c r="B1265" s="16">
        <v>6</v>
      </c>
    </row>
    <row r="1266" s="4" customFormat="1" ht="18.75" customHeight="1" spans="1:2">
      <c r="A1266" s="46" t="s">
        <v>979</v>
      </c>
      <c r="B1266" s="38">
        <v>6401</v>
      </c>
    </row>
    <row r="1267" s="4" customFormat="1" ht="18.75" customHeight="1" spans="1:2">
      <c r="A1267" s="46" t="s">
        <v>980</v>
      </c>
      <c r="B1267" s="38">
        <v>0</v>
      </c>
    </row>
    <row r="1268" s="4" customFormat="1" ht="18.75" customHeight="1" spans="1:2">
      <c r="A1268" s="46" t="s">
        <v>981</v>
      </c>
      <c r="B1268" s="38">
        <f>B1269</f>
        <v>4460</v>
      </c>
    </row>
    <row r="1269" s="5" customFormat="1" ht="18.75" customHeight="1" spans="1:2">
      <c r="A1269" s="45" t="s">
        <v>982</v>
      </c>
      <c r="B1269" s="16">
        <f>SUM(B1270:B1273)</f>
        <v>4460</v>
      </c>
    </row>
    <row r="1270" s="5" customFormat="1" ht="18.75" hidden="1" customHeight="1" spans="1:2">
      <c r="A1270" s="47" t="s">
        <v>983</v>
      </c>
      <c r="B1270" s="19"/>
    </row>
    <row r="1271" s="5" customFormat="1" ht="18.75" hidden="1" customHeight="1" spans="1:2">
      <c r="A1271" s="47" t="s">
        <v>984</v>
      </c>
      <c r="B1271" s="19"/>
    </row>
    <row r="1272" s="5" customFormat="1" ht="18.75" hidden="1" customHeight="1" spans="1:2">
      <c r="A1272" s="47" t="s">
        <v>985</v>
      </c>
      <c r="B1272" s="19"/>
    </row>
    <row r="1273" s="5" customFormat="1" ht="18.75" customHeight="1" spans="1:2">
      <c r="A1273" s="45" t="s">
        <v>986</v>
      </c>
      <c r="B1273" s="17">
        <v>4460</v>
      </c>
    </row>
    <row r="1274" s="4" customFormat="1" ht="18.75" hidden="1" customHeight="1" spans="1:2">
      <c r="A1274" s="37" t="s">
        <v>987</v>
      </c>
      <c r="B1274" s="34">
        <f>B1275</f>
        <v>0</v>
      </c>
    </row>
    <row r="1275" s="5" customFormat="1" ht="18.75" hidden="1" customHeight="1" spans="1:2">
      <c r="A1275" s="22" t="s">
        <v>988</v>
      </c>
      <c r="B1275" s="42"/>
    </row>
    <row r="1276" s="4" customFormat="1" ht="18.75" customHeight="1" spans="1:2">
      <c r="A1276" s="46" t="s">
        <v>989</v>
      </c>
      <c r="B1276" s="38"/>
    </row>
    <row r="1277" s="4" customFormat="1" ht="18.75" customHeight="1" spans="1:2">
      <c r="A1277" s="14" t="s">
        <v>990</v>
      </c>
      <c r="B1277" s="38">
        <f>B1278+B1279</f>
        <v>6905</v>
      </c>
    </row>
    <row r="1278" s="5" customFormat="1" ht="18.75" hidden="1" customHeight="1" spans="1:2">
      <c r="A1278" s="22" t="s">
        <v>991</v>
      </c>
      <c r="B1278" s="52"/>
    </row>
    <row r="1279" s="5" customFormat="1" ht="18.75" customHeight="1" spans="1:2">
      <c r="A1279" s="23" t="s">
        <v>992</v>
      </c>
      <c r="B1279" s="17">
        <v>6905</v>
      </c>
    </row>
    <row r="1280" s="5" customFormat="1" ht="18.75" hidden="1" customHeight="1" spans="1:2">
      <c r="A1280" s="22"/>
      <c r="B1280" s="52"/>
    </row>
    <row r="1281" s="5" customFormat="1" hidden="1" customHeight="1" spans="1:2">
      <c r="A1281" s="22"/>
      <c r="B1281" s="52"/>
    </row>
    <row r="1282" s="4" customFormat="1" customHeight="1" spans="1:2">
      <c r="A1282" s="53" t="s">
        <v>993</v>
      </c>
      <c r="B1282" s="54">
        <f>B4+B248+B253+B265+B356+B409+B463+B520+B640+B712+B785+B804+B915+B979+B1045+B1065+B1080+B1092+B1136+B1156+B1209+B1266+B1268+B1274+B1277</f>
        <v>352184</v>
      </c>
    </row>
  </sheetData>
  <autoFilter ref="A1:B1282">
    <filterColumn colId="1">
      <filters>
        <filter val="300"/>
        <filter val="400"/>
        <filter val="500"/>
        <filter val="600"/>
        <filter val="19500"/>
        <filter val="1"/>
        <filter val="501"/>
        <filter val="1201"/>
        <filter val="3501"/>
        <filter val="6401"/>
        <filter val="2"/>
        <filter val="402"/>
        <filter val="3"/>
        <filter val="4"/>
        <filter val="104"/>
        <filter val="204"/>
        <filter val="5"/>
        <filter val="305"/>
        <filter val="605"/>
        <filter val="1105"/>
        <filter val="6305"/>
        <filter val="6905"/>
        <filter val="8205"/>
        <filter val="47505"/>
        <filter val="6"/>
        <filter val="206"/>
        <filter val="3306"/>
        <filter val="7"/>
        <filter val="307"/>
        <filter val="1007"/>
        <filter val="8"/>
        <filter val="108"/>
        <filter val="208"/>
        <filter val="109"/>
        <filter val="309"/>
        <filter val="409"/>
        <filter val="16209"/>
        <filter val="10"/>
        <filter val="910"/>
        <filter val="11"/>
        <filter val="1111"/>
        <filter val="12"/>
        <filter val="46912"/>
        <filter val="13"/>
        <filter val="613"/>
        <filter val="2613"/>
        <filter val="5813"/>
        <filter val="14"/>
        <filter val="15"/>
        <filter val="515"/>
        <filter val="1315"/>
        <filter val="716"/>
        <filter val="3516"/>
        <filter val="17"/>
        <filter val="117"/>
        <filter val="217"/>
        <filter val="18"/>
        <filter val="118"/>
        <filter val="119"/>
        <filter val="4819"/>
        <filter val="8519"/>
        <filter val="20"/>
        <filter val="120"/>
        <filter val="220"/>
        <filter val="221"/>
        <filter val="22"/>
        <filter val="222"/>
        <filter val="522"/>
        <filter val="622"/>
        <filter val="922"/>
        <filter val="1022"/>
        <filter val="123"/>
        <filter val="3723"/>
        <filter val="24"/>
        <filter val="124"/>
        <filter val="224"/>
        <filter val="125"/>
        <filter val="1025"/>
        <filter val="26"/>
        <filter val="126"/>
        <filter val="326"/>
        <filter val="626"/>
        <filter val="926"/>
        <filter val="11426"/>
        <filter val="11726"/>
        <filter val="31526"/>
        <filter val="127"/>
        <filter val="1527"/>
        <filter val="29"/>
        <filter val="129"/>
        <filter val="2329"/>
        <filter val="17429"/>
        <filter val="30"/>
        <filter val="430"/>
        <filter val="1231"/>
        <filter val="32"/>
        <filter val="132"/>
        <filter val="932"/>
        <filter val="4732"/>
        <filter val="46832"/>
        <filter val="33"/>
        <filter val="233"/>
        <filter val="733"/>
        <filter val="234"/>
        <filter val="334"/>
        <filter val="1634"/>
        <filter val="35"/>
        <filter val="135"/>
        <filter val="36"/>
        <filter val="5436"/>
        <filter val="37"/>
        <filter val="737"/>
        <filter val="638"/>
        <filter val="10739"/>
        <filter val="40"/>
        <filter val="241"/>
        <filter val="341"/>
        <filter val="7241"/>
        <filter val="42"/>
        <filter val="542"/>
        <filter val="243"/>
        <filter val="35043"/>
        <filter val="45"/>
        <filter val="345"/>
        <filter val="845"/>
        <filter val="3246"/>
        <filter val="347"/>
        <filter val="13347"/>
        <filter val="248"/>
        <filter val="448"/>
        <filter val="548"/>
        <filter val="1548"/>
        <filter val="8148"/>
        <filter val="49"/>
        <filter val="249"/>
        <filter val="1349"/>
        <filter val="50"/>
        <filter val="1950"/>
        <filter val="51"/>
        <filter val="151"/>
        <filter val="251"/>
        <filter val="451"/>
        <filter val="651"/>
        <filter val="352"/>
        <filter val="153"/>
        <filter val="253"/>
        <filter val="553"/>
        <filter val="853"/>
        <filter val="1253"/>
        <filter val="54"/>
        <filter val="754"/>
        <filter val="2954"/>
        <filter val="555"/>
        <filter val="1155"/>
        <filter val="56"/>
        <filter val="857"/>
        <filter val="1257"/>
        <filter val="21357"/>
        <filter val="58"/>
        <filter val="2058"/>
        <filter val="2958"/>
        <filter val="359"/>
        <filter val="7859"/>
        <filter val="18659"/>
        <filter val="60"/>
        <filter val="160"/>
        <filter val="3060"/>
        <filter val="4460"/>
        <filter val="261"/>
        <filter val="1761"/>
        <filter val="2061"/>
        <filter val="8161"/>
        <filter val="19461"/>
        <filter val="20161"/>
        <filter val="162"/>
        <filter val="362"/>
        <filter val="462"/>
        <filter val="9262"/>
        <filter val="1963"/>
        <filter val="10363"/>
        <filter val="65"/>
        <filter val="265"/>
        <filter val="965"/>
        <filter val="5266"/>
        <filter val="6266"/>
        <filter val="13066"/>
        <filter val="3367"/>
        <filter val="8467"/>
        <filter val="31567"/>
        <filter val="168"/>
        <filter val="568"/>
        <filter val="69"/>
        <filter val="40969"/>
        <filter val="1071"/>
        <filter val="39871"/>
        <filter val="673"/>
        <filter val="1473"/>
        <filter val="4073"/>
        <filter val="74"/>
        <filter val="174"/>
        <filter val="274"/>
        <filter val="1074"/>
        <filter val="7275"/>
        <filter val="76"/>
        <filter val="476"/>
        <filter val="2576"/>
        <filter val="1977"/>
        <filter val="2577"/>
        <filter val="278"/>
        <filter val="678"/>
        <filter val="41778"/>
        <filter val="79"/>
        <filter val="4179"/>
        <filter val="80"/>
        <filter val="180"/>
        <filter val="380"/>
        <filter val="580"/>
        <filter val="82"/>
        <filter val="482"/>
        <filter val="483"/>
        <filter val="484"/>
        <filter val="352184"/>
        <filter val="185"/>
        <filter val="385"/>
        <filter val="585"/>
        <filter val="86"/>
        <filter val="286"/>
        <filter val="87"/>
        <filter val="1387"/>
        <filter val="88"/>
        <filter val="188"/>
        <filter val="1088"/>
        <filter val="3689"/>
        <filter val="4189"/>
        <filter val="1190"/>
        <filter val="1390"/>
        <filter val="1490"/>
        <filter val="491"/>
        <filter val="292"/>
        <filter val="1892"/>
        <filter val="94"/>
        <filter val="2494"/>
        <filter val="895"/>
        <filter val="1095"/>
        <filter val="13295"/>
        <filter val="1096"/>
        <filter val="1896"/>
        <filter val="5796"/>
        <filter val="10596"/>
        <filter val="797"/>
        <filter val="3497"/>
        <filter val="299"/>
        <filter val="1199"/>
        <filter val="1299"/>
        <filter val="预算数"/>
        <filter val="单位：万元"/>
      </filters>
    </filterColumn>
    <extLst/>
  </autoFilter>
  <mergeCells count="1">
    <mergeCell ref="A1:B1"/>
  </mergeCells>
  <printOptions horizontalCentered="1"/>
  <pageMargins left="0.751388888888889" right="0.751388888888889" top="0.66875" bottom="0.708333333333333" header="0.393055555555556" footer="0.354166666666667"/>
  <pageSetup paperSize="9" firstPageNumber="2" orientation="portrait" blackAndWhite="1" useFirstPageNumber="1" horizontalDpi="600" verticalDpi="600"/>
  <headerFooter alignWithMargins="0" scaleWithDoc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全县一般公共预算支出分项表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烟云珑</cp:lastModifiedBy>
  <dcterms:created xsi:type="dcterms:W3CDTF">2020-06-15T01:47:09Z</dcterms:created>
  <dcterms:modified xsi:type="dcterms:W3CDTF">2020-06-15T01:47:16Z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